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I:\GASB\Contribution reconciliation templates\"/>
    </mc:Choice>
  </mc:AlternateContent>
  <xr:revisionPtr revIDLastSave="0" documentId="13_ncr:1_{55485FB1-623B-4B84-8A98-62DB057AFB74}" xr6:coauthVersionLast="47" xr6:coauthVersionMax="47" xr10:uidLastSave="{00000000-0000-0000-0000-000000000000}"/>
  <workbookProtection workbookAlgorithmName="SHA-512" workbookHashValue="CP8x8lDpY/Eb3MT6KjvOcqCLzywtgJBhqVGL07F6XX9OoEMvM3FOkPJS63y1KrKwCOWu6I6g2su7vj7zcmWbcQ==" workbookSaltValue="QgDZ7MH8shxiI3evneGzFw==" workbookSpinCount="100000" lockStructure="1"/>
  <bookViews>
    <workbookView xWindow="-108" yWindow="-108" windowWidth="23256" windowHeight="12576" xr2:uid="{D57FA478-61CC-4CAC-B70A-F9D70BC1F343}"/>
  </bookViews>
  <sheets>
    <sheet name="Instructions" sheetId="6" r:id="rId1"/>
    <sheet name="SCRS" sheetId="1" r:id="rId2"/>
    <sheet name="PORS" sheetId="4" r:id="rId3"/>
    <sheet name="SCRS GASB 68" sheetId="7" state="hidden" r:id="rId4"/>
    <sheet name="PORS GASB68" sheetId="8" state="hidden" r:id="rId5"/>
  </sheets>
  <definedNames>
    <definedName name="rsl710pr_2020" localSheetId="4">'PORS GASB68'!$A$3:$I$454</definedName>
    <definedName name="rsl710pr_2020" localSheetId="3">'SCRS GASB 68'!$A$3:$I$822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1" l="1"/>
  <c r="B27" i="1" l="1"/>
  <c r="P861" i="8"/>
  <c r="L861" i="8"/>
  <c r="J861" i="8"/>
  <c r="P860" i="8"/>
  <c r="L860" i="8"/>
  <c r="J860" i="8"/>
  <c r="M860" i="8" s="1"/>
  <c r="P859" i="8"/>
  <c r="L859" i="8"/>
  <c r="J859" i="8"/>
  <c r="P858" i="8"/>
  <c r="J858" i="8"/>
  <c r="P857" i="8"/>
  <c r="J857" i="8"/>
  <c r="P856" i="8"/>
  <c r="L856" i="8"/>
  <c r="J856" i="8"/>
  <c r="P855" i="8"/>
  <c r="L855" i="8"/>
  <c r="J855" i="8"/>
  <c r="P854" i="8"/>
  <c r="J854" i="8"/>
  <c r="P853" i="8"/>
  <c r="L853" i="8"/>
  <c r="J853" i="8"/>
  <c r="P852" i="8"/>
  <c r="L852" i="8"/>
  <c r="J852" i="8"/>
  <c r="P851" i="8"/>
  <c r="L851" i="8"/>
  <c r="J851" i="8"/>
  <c r="M851" i="8" s="1"/>
  <c r="P850" i="8"/>
  <c r="J850" i="8"/>
  <c r="P849" i="8"/>
  <c r="L849" i="8"/>
  <c r="J849" i="8"/>
  <c r="P848" i="8"/>
  <c r="L848" i="8"/>
  <c r="J848" i="8"/>
  <c r="M848" i="8" s="1"/>
  <c r="P847" i="8"/>
  <c r="L847" i="8"/>
  <c r="J847" i="8"/>
  <c r="J846" i="8"/>
  <c r="P845" i="8"/>
  <c r="L845" i="8"/>
  <c r="J845" i="8"/>
  <c r="P844" i="8"/>
  <c r="L844" i="8"/>
  <c r="J844" i="8"/>
  <c r="P843" i="8"/>
  <c r="L843" i="8"/>
  <c r="J843" i="8"/>
  <c r="P842" i="8"/>
  <c r="J842" i="8"/>
  <c r="P841" i="8"/>
  <c r="L841" i="8"/>
  <c r="J841" i="8"/>
  <c r="P840" i="8"/>
  <c r="L840" i="8"/>
  <c r="J840" i="8"/>
  <c r="P839" i="8"/>
  <c r="L839" i="8"/>
  <c r="J839" i="8"/>
  <c r="J838" i="8"/>
  <c r="P837" i="8"/>
  <c r="L837" i="8"/>
  <c r="J837" i="8"/>
  <c r="M837" i="8" s="1"/>
  <c r="P836" i="8"/>
  <c r="L836" i="8"/>
  <c r="J836" i="8"/>
  <c r="P835" i="8"/>
  <c r="L835" i="8"/>
  <c r="J835" i="8"/>
  <c r="P834" i="8"/>
  <c r="J834" i="8"/>
  <c r="P833" i="8"/>
  <c r="L833" i="8"/>
  <c r="J833" i="8"/>
  <c r="P832" i="8"/>
  <c r="L832" i="8"/>
  <c r="J832" i="8"/>
  <c r="P831" i="8"/>
  <c r="L831" i="8"/>
  <c r="J831" i="8"/>
  <c r="P830" i="8"/>
  <c r="J830" i="8"/>
  <c r="P829" i="8"/>
  <c r="L829" i="8"/>
  <c r="J829" i="8"/>
  <c r="P828" i="8"/>
  <c r="L828" i="8"/>
  <c r="J828" i="8"/>
  <c r="P827" i="8"/>
  <c r="L827" i="8"/>
  <c r="J827" i="8"/>
  <c r="M827" i="8" s="1"/>
  <c r="P826" i="8"/>
  <c r="J826" i="8"/>
  <c r="P825" i="8"/>
  <c r="L825" i="8"/>
  <c r="J825" i="8"/>
  <c r="P824" i="8"/>
  <c r="L824" i="8"/>
  <c r="J824" i="8"/>
  <c r="M824" i="8" s="1"/>
  <c r="P823" i="8"/>
  <c r="L823" i="8"/>
  <c r="J823" i="8"/>
  <c r="P822" i="8"/>
  <c r="J822" i="8"/>
  <c r="P821" i="8"/>
  <c r="L821" i="8"/>
  <c r="J821" i="8"/>
  <c r="M821" i="8" s="1"/>
  <c r="P820" i="8"/>
  <c r="L820" i="8"/>
  <c r="J820" i="8"/>
  <c r="P819" i="8"/>
  <c r="L819" i="8"/>
  <c r="J819" i="8"/>
  <c r="M819" i="8" s="1"/>
  <c r="J818" i="8"/>
  <c r="P817" i="8"/>
  <c r="L817" i="8"/>
  <c r="J817" i="8"/>
  <c r="P816" i="8"/>
  <c r="L816" i="8"/>
  <c r="J816" i="8"/>
  <c r="P815" i="8"/>
  <c r="L815" i="8"/>
  <c r="J815" i="8"/>
  <c r="J814" i="8"/>
  <c r="P813" i="8"/>
  <c r="L813" i="8"/>
  <c r="J813" i="8"/>
  <c r="M813" i="8" s="1"/>
  <c r="P812" i="8"/>
  <c r="L812" i="8"/>
  <c r="J812" i="8"/>
  <c r="P811" i="8"/>
  <c r="L811" i="8"/>
  <c r="J811" i="8"/>
  <c r="P810" i="8"/>
  <c r="J810" i="8"/>
  <c r="P809" i="8"/>
  <c r="L809" i="8"/>
  <c r="J809" i="8"/>
  <c r="P808" i="8"/>
  <c r="L808" i="8"/>
  <c r="J808" i="8"/>
  <c r="P807" i="8"/>
  <c r="L807" i="8"/>
  <c r="J807" i="8"/>
  <c r="J806" i="8"/>
  <c r="P805" i="8"/>
  <c r="L805" i="8"/>
  <c r="J805" i="8"/>
  <c r="P804" i="8"/>
  <c r="L804" i="8"/>
  <c r="J804" i="8"/>
  <c r="M804" i="8" s="1"/>
  <c r="P803" i="8"/>
  <c r="L803" i="8"/>
  <c r="J803" i="8"/>
  <c r="P802" i="8"/>
  <c r="J802" i="8"/>
  <c r="P801" i="8"/>
  <c r="L801" i="8"/>
  <c r="J801" i="8"/>
  <c r="M801" i="8" s="1"/>
  <c r="P800" i="8"/>
  <c r="L800" i="8"/>
  <c r="J800" i="8"/>
  <c r="M800" i="8" s="1"/>
  <c r="J799" i="8"/>
  <c r="P798" i="8"/>
  <c r="L798" i="8"/>
  <c r="J798" i="8"/>
  <c r="M798" i="8" s="1"/>
  <c r="J797" i="8"/>
  <c r="P796" i="8"/>
  <c r="L796" i="8"/>
  <c r="J796" i="8"/>
  <c r="M796" i="8" s="1"/>
  <c r="J795" i="8"/>
  <c r="P794" i="8"/>
  <c r="L794" i="8"/>
  <c r="J794" i="8"/>
  <c r="M794" i="8" s="1"/>
  <c r="J793" i="8"/>
  <c r="P792" i="8"/>
  <c r="L792" i="8"/>
  <c r="J792" i="8"/>
  <c r="M792" i="8" s="1"/>
  <c r="J791" i="8"/>
  <c r="P790" i="8"/>
  <c r="L790" i="8"/>
  <c r="J790" i="8"/>
  <c r="M790" i="8" s="1"/>
  <c r="J789" i="8"/>
  <c r="P788" i="8"/>
  <c r="L788" i="8"/>
  <c r="J788" i="8"/>
  <c r="M788" i="8" s="1"/>
  <c r="J787" i="8"/>
  <c r="P786" i="8"/>
  <c r="L786" i="8"/>
  <c r="J786" i="8"/>
  <c r="J785" i="8"/>
  <c r="P784" i="8"/>
  <c r="L784" i="8"/>
  <c r="J784" i="8"/>
  <c r="J783" i="8"/>
  <c r="P782" i="8"/>
  <c r="L782" i="8"/>
  <c r="J782" i="8"/>
  <c r="J781" i="8"/>
  <c r="P780" i="8"/>
  <c r="L780" i="8"/>
  <c r="J780" i="8"/>
  <c r="J779" i="8"/>
  <c r="P778" i="8"/>
  <c r="L778" i="8"/>
  <c r="J778" i="8"/>
  <c r="M778" i="8" s="1"/>
  <c r="P777" i="8"/>
  <c r="J777" i="8"/>
  <c r="P776" i="8"/>
  <c r="L776" i="8"/>
  <c r="J776" i="8"/>
  <c r="M776" i="8" s="1"/>
  <c r="P775" i="8"/>
  <c r="J775" i="8"/>
  <c r="P774" i="8"/>
  <c r="L774" i="8"/>
  <c r="J774" i="8"/>
  <c r="M774" i="8" s="1"/>
  <c r="P773" i="8"/>
  <c r="J773" i="8"/>
  <c r="P772" i="8"/>
  <c r="L772" i="8"/>
  <c r="J772" i="8"/>
  <c r="P771" i="8"/>
  <c r="J771" i="8"/>
  <c r="P770" i="8"/>
  <c r="L770" i="8"/>
  <c r="J770" i="8"/>
  <c r="J769" i="8"/>
  <c r="P768" i="8"/>
  <c r="J768" i="8"/>
  <c r="M768" i="8" s="1"/>
  <c r="P767" i="8"/>
  <c r="J767" i="8"/>
  <c r="P766" i="8"/>
  <c r="J766" i="8"/>
  <c r="M766" i="8" s="1"/>
  <c r="P765" i="8"/>
  <c r="J765" i="8"/>
  <c r="P764" i="8"/>
  <c r="J764" i="8"/>
  <c r="P763" i="8"/>
  <c r="J763" i="8"/>
  <c r="P762" i="8"/>
  <c r="J762" i="8"/>
  <c r="J761" i="8"/>
  <c r="P760" i="8"/>
  <c r="J760" i="8"/>
  <c r="M760" i="8" s="1"/>
  <c r="P759" i="8"/>
  <c r="J759" i="8"/>
  <c r="P758" i="8"/>
  <c r="J758" i="8"/>
  <c r="P757" i="8"/>
  <c r="J757" i="8"/>
  <c r="P756" i="8"/>
  <c r="J756" i="8"/>
  <c r="P755" i="8"/>
  <c r="J755" i="8"/>
  <c r="P754" i="8"/>
  <c r="J754" i="8"/>
  <c r="M754" i="8" s="1"/>
  <c r="J753" i="8"/>
  <c r="P752" i="8"/>
  <c r="J752" i="8"/>
  <c r="P751" i="8"/>
  <c r="J751" i="8"/>
  <c r="P750" i="8"/>
  <c r="J750" i="8"/>
  <c r="P749" i="8"/>
  <c r="J749" i="8"/>
  <c r="P748" i="8"/>
  <c r="J748" i="8"/>
  <c r="M748" i="8" s="1"/>
  <c r="P747" i="8"/>
  <c r="J747" i="8"/>
  <c r="P746" i="8"/>
  <c r="J746" i="8"/>
  <c r="M746" i="8" s="1"/>
  <c r="J745" i="8"/>
  <c r="P744" i="8"/>
  <c r="J744" i="8"/>
  <c r="M744" i="8" s="1"/>
  <c r="P743" i="8"/>
  <c r="J743" i="8"/>
  <c r="P742" i="8"/>
  <c r="J742" i="8"/>
  <c r="P741" i="8"/>
  <c r="J741" i="8"/>
  <c r="P740" i="8"/>
  <c r="J740" i="8"/>
  <c r="M740" i="8" s="1"/>
  <c r="P739" i="8"/>
  <c r="J739" i="8"/>
  <c r="P738" i="8"/>
  <c r="J738" i="8"/>
  <c r="J737" i="8"/>
  <c r="P736" i="8"/>
  <c r="J736" i="8"/>
  <c r="M736" i="8" s="1"/>
  <c r="P735" i="8"/>
  <c r="J735" i="8"/>
  <c r="P734" i="8"/>
  <c r="J734" i="8"/>
  <c r="M734" i="8" s="1"/>
  <c r="P733" i="8"/>
  <c r="J733" i="8"/>
  <c r="P732" i="8"/>
  <c r="J732" i="8"/>
  <c r="M732" i="8" s="1"/>
  <c r="P731" i="8"/>
  <c r="J731" i="8"/>
  <c r="P730" i="8"/>
  <c r="J730" i="8"/>
  <c r="J729" i="8"/>
  <c r="P728" i="8"/>
  <c r="J728" i="8"/>
  <c r="M728" i="8" s="1"/>
  <c r="P727" i="8"/>
  <c r="J727" i="8"/>
  <c r="P726" i="8"/>
  <c r="J726" i="8"/>
  <c r="M726" i="8" s="1"/>
  <c r="P725" i="8"/>
  <c r="J725" i="8"/>
  <c r="P724" i="8"/>
  <c r="J724" i="8"/>
  <c r="M724" i="8" s="1"/>
  <c r="P723" i="8"/>
  <c r="J723" i="8"/>
  <c r="P722" i="8"/>
  <c r="J722" i="8"/>
  <c r="M722" i="8" s="1"/>
  <c r="J721" i="8"/>
  <c r="P720" i="8"/>
  <c r="J720" i="8"/>
  <c r="P719" i="8"/>
  <c r="J719" i="8"/>
  <c r="P718" i="8"/>
  <c r="J718" i="8"/>
  <c r="P717" i="8"/>
  <c r="J717" i="8"/>
  <c r="J716" i="8"/>
  <c r="L715" i="8"/>
  <c r="M715" i="8" s="1"/>
  <c r="J715" i="8"/>
  <c r="P714" i="8"/>
  <c r="L714" i="8"/>
  <c r="J714" i="8"/>
  <c r="P713" i="8"/>
  <c r="L713" i="8"/>
  <c r="J713" i="8"/>
  <c r="M713" i="8" s="1"/>
  <c r="L712" i="8"/>
  <c r="J712" i="8"/>
  <c r="M712" i="8" s="1"/>
  <c r="P711" i="8"/>
  <c r="J711" i="8"/>
  <c r="L711" i="8" s="1"/>
  <c r="M711" i="8" s="1"/>
  <c r="P710" i="8"/>
  <c r="J710" i="8"/>
  <c r="P709" i="8"/>
  <c r="J709" i="8"/>
  <c r="M709" i="8" s="1"/>
  <c r="J708" i="8"/>
  <c r="P707" i="8"/>
  <c r="L707" i="8"/>
  <c r="M707" i="8" s="1"/>
  <c r="J707" i="8"/>
  <c r="P706" i="8"/>
  <c r="L706" i="8"/>
  <c r="J706" i="8"/>
  <c r="M706" i="8" s="1"/>
  <c r="P705" i="8"/>
  <c r="L705" i="8"/>
  <c r="J705" i="8"/>
  <c r="M705" i="8" s="1"/>
  <c r="P704" i="8"/>
  <c r="L704" i="8"/>
  <c r="J704" i="8"/>
  <c r="M704" i="8" s="1"/>
  <c r="M703" i="8"/>
  <c r="J703" i="8"/>
  <c r="L703" i="8" s="1"/>
  <c r="P702" i="8"/>
  <c r="J702" i="8"/>
  <c r="J701" i="8"/>
  <c r="J700" i="8"/>
  <c r="P699" i="8"/>
  <c r="M699" i="8"/>
  <c r="L699" i="8"/>
  <c r="J699" i="8"/>
  <c r="M698" i="8"/>
  <c r="J698" i="8"/>
  <c r="P697" i="8"/>
  <c r="J697" i="8"/>
  <c r="P696" i="8"/>
  <c r="L696" i="8"/>
  <c r="J696" i="8"/>
  <c r="M696" i="8" s="1"/>
  <c r="P695" i="8"/>
  <c r="L695" i="8"/>
  <c r="J695" i="8"/>
  <c r="P694" i="8"/>
  <c r="M694" i="8"/>
  <c r="J694" i="8"/>
  <c r="L694" i="8" s="1"/>
  <c r="L693" i="8"/>
  <c r="J693" i="8"/>
  <c r="M693" i="8" s="1"/>
  <c r="L692" i="8"/>
  <c r="J692" i="8"/>
  <c r="P691" i="8"/>
  <c r="J691" i="8"/>
  <c r="P690" i="8"/>
  <c r="M690" i="8"/>
  <c r="L690" i="8"/>
  <c r="J690" i="8"/>
  <c r="P689" i="8"/>
  <c r="L689" i="8"/>
  <c r="J689" i="8"/>
  <c r="M689" i="8" s="1"/>
  <c r="J688" i="8"/>
  <c r="P687" i="8"/>
  <c r="J687" i="8"/>
  <c r="P686" i="8"/>
  <c r="L686" i="8"/>
  <c r="M686" i="8" s="1"/>
  <c r="J686" i="8"/>
  <c r="J685" i="8"/>
  <c r="M685" i="8" s="1"/>
  <c r="J684" i="8"/>
  <c r="M684" i="8" s="1"/>
  <c r="P683" i="8"/>
  <c r="J683" i="8"/>
  <c r="P682" i="8"/>
  <c r="M682" i="8"/>
  <c r="L682" i="8"/>
  <c r="J682" i="8"/>
  <c r="P681" i="8"/>
  <c r="L681" i="8"/>
  <c r="J681" i="8"/>
  <c r="M681" i="8" s="1"/>
  <c r="P680" i="8"/>
  <c r="L680" i="8"/>
  <c r="J680" i="8"/>
  <c r="P679" i="8"/>
  <c r="J679" i="8"/>
  <c r="P678" i="8"/>
  <c r="M678" i="8"/>
  <c r="L678" i="8"/>
  <c r="J678" i="8"/>
  <c r="J677" i="8"/>
  <c r="M677" i="8" s="1"/>
  <c r="P676" i="8"/>
  <c r="L676" i="8"/>
  <c r="J676" i="8"/>
  <c r="M676" i="8" s="1"/>
  <c r="P675" i="8"/>
  <c r="J675" i="8"/>
  <c r="P674" i="8"/>
  <c r="M674" i="8"/>
  <c r="L674" i="8"/>
  <c r="J674" i="8"/>
  <c r="J673" i="8"/>
  <c r="P672" i="8"/>
  <c r="J672" i="8"/>
  <c r="M672" i="8" s="1"/>
  <c r="J671" i="8"/>
  <c r="P670" i="8"/>
  <c r="M670" i="8"/>
  <c r="L670" i="8"/>
  <c r="J670" i="8"/>
  <c r="L669" i="8"/>
  <c r="J669" i="8"/>
  <c r="M669" i="8" s="1"/>
  <c r="J668" i="8"/>
  <c r="M668" i="8" s="1"/>
  <c r="P667" i="8"/>
  <c r="J667" i="8"/>
  <c r="P666" i="8"/>
  <c r="M666" i="8"/>
  <c r="L666" i="8"/>
  <c r="J666" i="8"/>
  <c r="P665" i="8"/>
  <c r="L665" i="8"/>
  <c r="J665" i="8"/>
  <c r="M665" i="8" s="1"/>
  <c r="P664" i="8"/>
  <c r="L664" i="8"/>
  <c r="J664" i="8"/>
  <c r="M664" i="8" s="1"/>
  <c r="P663" i="8"/>
  <c r="L663" i="8"/>
  <c r="J663" i="8"/>
  <c r="M663" i="8" s="1"/>
  <c r="J662" i="8"/>
  <c r="P661" i="8"/>
  <c r="J661" i="8"/>
  <c r="M661" i="8" s="1"/>
  <c r="J660" i="8"/>
  <c r="P659" i="8"/>
  <c r="J659" i="8"/>
  <c r="M659" i="8" s="1"/>
  <c r="L658" i="8"/>
  <c r="M658" i="8" s="1"/>
  <c r="J658" i="8"/>
  <c r="P657" i="8"/>
  <c r="L657" i="8"/>
  <c r="J657" i="8"/>
  <c r="M657" i="8" s="1"/>
  <c r="P656" i="8"/>
  <c r="L656" i="8"/>
  <c r="J656" i="8"/>
  <c r="M656" i="8" s="1"/>
  <c r="J655" i="8"/>
  <c r="P654" i="8"/>
  <c r="J654" i="8"/>
  <c r="L654" i="8" s="1"/>
  <c r="M654" i="8" s="1"/>
  <c r="J653" i="8"/>
  <c r="P652" i="8"/>
  <c r="J652" i="8"/>
  <c r="M652" i="8" s="1"/>
  <c r="L651" i="8"/>
  <c r="J651" i="8"/>
  <c r="P650" i="8"/>
  <c r="M650" i="8"/>
  <c r="L650" i="8"/>
  <c r="J650" i="8"/>
  <c r="P649" i="8"/>
  <c r="L649" i="8"/>
  <c r="J649" i="8"/>
  <c r="P648" i="8"/>
  <c r="L648" i="8"/>
  <c r="J648" i="8"/>
  <c r="P647" i="8"/>
  <c r="L647" i="8"/>
  <c r="J647" i="8"/>
  <c r="J646" i="8"/>
  <c r="P645" i="8"/>
  <c r="J645" i="8"/>
  <c r="M645" i="8" s="1"/>
  <c r="J644" i="8"/>
  <c r="P643" i="8"/>
  <c r="J643" i="8"/>
  <c r="M642" i="8"/>
  <c r="L642" i="8"/>
  <c r="J642" i="8"/>
  <c r="P641" i="8"/>
  <c r="L641" i="8"/>
  <c r="J641" i="8"/>
  <c r="P640" i="8"/>
  <c r="L640" i="8"/>
  <c r="J640" i="8"/>
  <c r="M640" i="8" s="1"/>
  <c r="J639" i="8"/>
  <c r="P638" i="8"/>
  <c r="M638" i="8"/>
  <c r="J638" i="8"/>
  <c r="L638" i="8" s="1"/>
  <c r="J637" i="8"/>
  <c r="P636" i="8"/>
  <c r="J636" i="8"/>
  <c r="J635" i="8"/>
  <c r="P634" i="8"/>
  <c r="M634" i="8"/>
  <c r="L634" i="8"/>
  <c r="J634" i="8"/>
  <c r="P633" i="8"/>
  <c r="L633" i="8"/>
  <c r="J633" i="8"/>
  <c r="J632" i="8"/>
  <c r="P631" i="8"/>
  <c r="J631" i="8"/>
  <c r="M631" i="8" s="1"/>
  <c r="M630" i="8"/>
  <c r="L630" i="8"/>
  <c r="J630" i="8"/>
  <c r="J629" i="8"/>
  <c r="P628" i="8"/>
  <c r="J628" i="8"/>
  <c r="M628" i="8" s="1"/>
  <c r="P627" i="8"/>
  <c r="M627" i="8"/>
  <c r="L627" i="8"/>
  <c r="J627" i="8"/>
  <c r="P626" i="8"/>
  <c r="L626" i="8"/>
  <c r="J626" i="8"/>
  <c r="M626" i="8" s="1"/>
  <c r="P625" i="8"/>
  <c r="J625" i="8"/>
  <c r="P624" i="8"/>
  <c r="J624" i="8"/>
  <c r="M624" i="8" s="1"/>
  <c r="P623" i="8"/>
  <c r="M623" i="8"/>
  <c r="L623" i="8"/>
  <c r="J623" i="8"/>
  <c r="P622" i="8"/>
  <c r="L622" i="8"/>
  <c r="J622" i="8"/>
  <c r="M622" i="8" s="1"/>
  <c r="P621" i="8"/>
  <c r="J621" i="8"/>
  <c r="P620" i="8"/>
  <c r="J620" i="8"/>
  <c r="P619" i="8"/>
  <c r="M619" i="8"/>
  <c r="L619" i="8"/>
  <c r="J619" i="8"/>
  <c r="P618" i="8"/>
  <c r="L618" i="8"/>
  <c r="J618" i="8"/>
  <c r="M618" i="8" s="1"/>
  <c r="P617" i="8"/>
  <c r="J617" i="8"/>
  <c r="P616" i="8"/>
  <c r="J616" i="8"/>
  <c r="P615" i="8"/>
  <c r="M615" i="8"/>
  <c r="L615" i="8"/>
  <c r="J615" i="8"/>
  <c r="P614" i="8"/>
  <c r="L614" i="8"/>
  <c r="J614" i="8"/>
  <c r="P613" i="8"/>
  <c r="J613" i="8"/>
  <c r="P612" i="8"/>
  <c r="J612" i="8"/>
  <c r="P611" i="8"/>
  <c r="M611" i="8"/>
  <c r="L611" i="8"/>
  <c r="J611" i="8"/>
  <c r="P610" i="8"/>
  <c r="L610" i="8"/>
  <c r="J610" i="8"/>
  <c r="M610" i="8" s="1"/>
  <c r="P609" i="8"/>
  <c r="J609" i="8"/>
  <c r="P608" i="8"/>
  <c r="J608" i="8"/>
  <c r="P607" i="8"/>
  <c r="L607" i="8"/>
  <c r="M607" i="8" s="1"/>
  <c r="J607" i="8"/>
  <c r="P606" i="8"/>
  <c r="L606" i="8"/>
  <c r="J606" i="8"/>
  <c r="P605" i="8"/>
  <c r="J605" i="8"/>
  <c r="P604" i="8"/>
  <c r="J604" i="8"/>
  <c r="P603" i="8"/>
  <c r="M603" i="8"/>
  <c r="L603" i="8"/>
  <c r="J603" i="8"/>
  <c r="P602" i="8"/>
  <c r="L602" i="8"/>
  <c r="J602" i="8"/>
  <c r="P601" i="8"/>
  <c r="J601" i="8"/>
  <c r="P600" i="8"/>
  <c r="J600" i="8"/>
  <c r="M600" i="8" s="1"/>
  <c r="P599" i="8"/>
  <c r="M599" i="8"/>
  <c r="L599" i="8"/>
  <c r="J599" i="8"/>
  <c r="P598" i="8"/>
  <c r="L598" i="8"/>
  <c r="J598" i="8"/>
  <c r="P597" i="8"/>
  <c r="J597" i="8"/>
  <c r="P596" i="8"/>
  <c r="J596" i="8"/>
  <c r="P595" i="8"/>
  <c r="M595" i="8"/>
  <c r="L595" i="8"/>
  <c r="J595" i="8"/>
  <c r="P594" i="8"/>
  <c r="L594" i="8"/>
  <c r="J594" i="8"/>
  <c r="P593" i="8"/>
  <c r="J593" i="8"/>
  <c r="P592" i="8"/>
  <c r="J592" i="8"/>
  <c r="M592" i="8" s="1"/>
  <c r="P591" i="8"/>
  <c r="M591" i="8"/>
  <c r="L591" i="8"/>
  <c r="J591" i="8"/>
  <c r="P590" i="8"/>
  <c r="L590" i="8"/>
  <c r="J590" i="8"/>
  <c r="M590" i="8" s="1"/>
  <c r="P589" i="8"/>
  <c r="J589" i="8"/>
  <c r="P588" i="8"/>
  <c r="J588" i="8"/>
  <c r="M588" i="8" s="1"/>
  <c r="P587" i="8"/>
  <c r="M587" i="8"/>
  <c r="L587" i="8"/>
  <c r="J587" i="8"/>
  <c r="P586" i="8"/>
  <c r="L586" i="8"/>
  <c r="J586" i="8"/>
  <c r="P585" i="8"/>
  <c r="J585" i="8"/>
  <c r="M585" i="8" s="1"/>
  <c r="P584" i="8"/>
  <c r="J584" i="8"/>
  <c r="P583" i="8"/>
  <c r="M583" i="8"/>
  <c r="L583" i="8"/>
  <c r="J583" i="8"/>
  <c r="P582" i="8"/>
  <c r="L582" i="8"/>
  <c r="J582" i="8"/>
  <c r="J581" i="8"/>
  <c r="P580" i="8"/>
  <c r="J580" i="8"/>
  <c r="P579" i="8"/>
  <c r="M579" i="8"/>
  <c r="L579" i="8"/>
  <c r="J579" i="8"/>
  <c r="P578" i="8"/>
  <c r="L578" i="8"/>
  <c r="J578" i="8"/>
  <c r="M578" i="8" s="1"/>
  <c r="J577" i="8"/>
  <c r="L577" i="8" s="1"/>
  <c r="P576" i="8"/>
  <c r="J576" i="8"/>
  <c r="P575" i="8"/>
  <c r="L575" i="8"/>
  <c r="M575" i="8" s="1"/>
  <c r="J575" i="8"/>
  <c r="P574" i="8"/>
  <c r="L574" i="8"/>
  <c r="J574" i="8"/>
  <c r="M574" i="8" s="1"/>
  <c r="L573" i="8"/>
  <c r="J573" i="8"/>
  <c r="P572" i="8"/>
  <c r="J572" i="8"/>
  <c r="P571" i="8"/>
  <c r="L571" i="8"/>
  <c r="M571" i="8" s="1"/>
  <c r="J571" i="8"/>
  <c r="P570" i="8"/>
  <c r="L570" i="8"/>
  <c r="J570" i="8"/>
  <c r="M570" i="8" s="1"/>
  <c r="P569" i="8"/>
  <c r="L569" i="8"/>
  <c r="J569" i="8"/>
  <c r="M569" i="8" s="1"/>
  <c r="P568" i="8"/>
  <c r="J568" i="8"/>
  <c r="P567" i="8"/>
  <c r="M567" i="8"/>
  <c r="L567" i="8"/>
  <c r="J567" i="8"/>
  <c r="J566" i="8"/>
  <c r="L565" i="8"/>
  <c r="J565" i="8"/>
  <c r="M565" i="8" s="1"/>
  <c r="J564" i="8"/>
  <c r="P563" i="8"/>
  <c r="M563" i="8"/>
  <c r="L563" i="8"/>
  <c r="J563" i="8"/>
  <c r="J562" i="8"/>
  <c r="P561" i="8"/>
  <c r="L561" i="8"/>
  <c r="J561" i="8"/>
  <c r="M561" i="8" s="1"/>
  <c r="P560" i="8"/>
  <c r="J560" i="8"/>
  <c r="P559" i="8"/>
  <c r="L559" i="8"/>
  <c r="M559" i="8" s="1"/>
  <c r="J559" i="8"/>
  <c r="L558" i="8"/>
  <c r="J558" i="8"/>
  <c r="P557" i="8"/>
  <c r="L557" i="8"/>
  <c r="J557" i="8"/>
  <c r="M557" i="8" s="1"/>
  <c r="P556" i="8"/>
  <c r="J556" i="8"/>
  <c r="P555" i="8"/>
  <c r="L555" i="8"/>
  <c r="M555" i="8" s="1"/>
  <c r="J555" i="8"/>
  <c r="P554" i="8"/>
  <c r="L554" i="8"/>
  <c r="J554" i="8"/>
  <c r="P553" i="8"/>
  <c r="J553" i="8"/>
  <c r="M553" i="8" s="1"/>
  <c r="P552" i="8"/>
  <c r="J552" i="8"/>
  <c r="P551" i="8"/>
  <c r="M551" i="8"/>
  <c r="L551" i="8"/>
  <c r="J551" i="8"/>
  <c r="P550" i="8"/>
  <c r="L550" i="8"/>
  <c r="J550" i="8"/>
  <c r="J549" i="8"/>
  <c r="P548" i="8"/>
  <c r="J548" i="8"/>
  <c r="P547" i="8"/>
  <c r="L547" i="8"/>
  <c r="M547" i="8" s="1"/>
  <c r="J547" i="8"/>
  <c r="P546" i="8"/>
  <c r="L546" i="8"/>
  <c r="J546" i="8"/>
  <c r="J545" i="8"/>
  <c r="L545" i="8" s="1"/>
  <c r="P544" i="8"/>
  <c r="J544" i="8"/>
  <c r="P543" i="8"/>
  <c r="L543" i="8"/>
  <c r="M543" i="8" s="1"/>
  <c r="J543" i="8"/>
  <c r="P542" i="8"/>
  <c r="L542" i="8"/>
  <c r="J542" i="8"/>
  <c r="M542" i="8" s="1"/>
  <c r="L541" i="8"/>
  <c r="J541" i="8"/>
  <c r="P540" i="8"/>
  <c r="J540" i="8"/>
  <c r="P539" i="8"/>
  <c r="L539" i="8"/>
  <c r="M539" i="8" s="1"/>
  <c r="J539" i="8"/>
  <c r="P538" i="8"/>
  <c r="L538" i="8"/>
  <c r="J538" i="8"/>
  <c r="P537" i="8"/>
  <c r="L537" i="8"/>
  <c r="J537" i="8"/>
  <c r="M537" i="8" s="1"/>
  <c r="P536" i="8"/>
  <c r="J536" i="8"/>
  <c r="P535" i="8"/>
  <c r="M535" i="8"/>
  <c r="L535" i="8"/>
  <c r="J535" i="8"/>
  <c r="J534" i="8"/>
  <c r="L533" i="8"/>
  <c r="J533" i="8"/>
  <c r="J532" i="8"/>
  <c r="P531" i="8"/>
  <c r="L531" i="8"/>
  <c r="M531" i="8" s="1"/>
  <c r="J531" i="8"/>
  <c r="J530" i="8"/>
  <c r="P529" i="8"/>
  <c r="L529" i="8"/>
  <c r="J529" i="8"/>
  <c r="P528" i="8"/>
  <c r="J528" i="8"/>
  <c r="P527" i="8"/>
  <c r="M527" i="8"/>
  <c r="L527" i="8"/>
  <c r="J527" i="8"/>
  <c r="L526" i="8"/>
  <c r="J526" i="8"/>
  <c r="M526" i="8" s="1"/>
  <c r="P525" i="8"/>
  <c r="L525" i="8"/>
  <c r="J525" i="8"/>
  <c r="M525" i="8" s="1"/>
  <c r="P524" i="8"/>
  <c r="J524" i="8"/>
  <c r="P523" i="8"/>
  <c r="M523" i="8"/>
  <c r="L523" i="8"/>
  <c r="J523" i="8"/>
  <c r="P522" i="8"/>
  <c r="L522" i="8"/>
  <c r="J522" i="8"/>
  <c r="P521" i="8"/>
  <c r="J521" i="8"/>
  <c r="P520" i="8"/>
  <c r="J520" i="8"/>
  <c r="P519" i="8"/>
  <c r="M519" i="8"/>
  <c r="L519" i="8"/>
  <c r="J519" i="8"/>
  <c r="P518" i="8"/>
  <c r="L518" i="8"/>
  <c r="J518" i="8"/>
  <c r="M518" i="8" s="1"/>
  <c r="J517" i="8"/>
  <c r="P516" i="8"/>
  <c r="J516" i="8"/>
  <c r="P515" i="8"/>
  <c r="L515" i="8"/>
  <c r="M515" i="8" s="1"/>
  <c r="J515" i="8"/>
  <c r="P514" i="8"/>
  <c r="L514" i="8"/>
  <c r="J514" i="8"/>
  <c r="M514" i="8" s="1"/>
  <c r="J513" i="8"/>
  <c r="M513" i="8" s="1"/>
  <c r="P512" i="8"/>
  <c r="L512" i="8"/>
  <c r="J512" i="8"/>
  <c r="M512" i="8" s="1"/>
  <c r="M511" i="8"/>
  <c r="L511" i="8"/>
  <c r="J511" i="8"/>
  <c r="P510" i="8"/>
  <c r="J510" i="8"/>
  <c r="P509" i="8"/>
  <c r="L509" i="8"/>
  <c r="J509" i="8"/>
  <c r="J508" i="8"/>
  <c r="P507" i="8"/>
  <c r="M507" i="8"/>
  <c r="L507" i="8"/>
  <c r="J507" i="8"/>
  <c r="J506" i="8"/>
  <c r="P505" i="8"/>
  <c r="L505" i="8"/>
  <c r="J505" i="8"/>
  <c r="M505" i="8" s="1"/>
  <c r="P504" i="8"/>
  <c r="L504" i="8"/>
  <c r="J504" i="8"/>
  <c r="P503" i="8"/>
  <c r="J503" i="8"/>
  <c r="L503" i="8" s="1"/>
  <c r="M503" i="8" s="1"/>
  <c r="P502" i="8"/>
  <c r="L502" i="8"/>
  <c r="J502" i="8"/>
  <c r="M502" i="8" s="1"/>
  <c r="P501" i="8"/>
  <c r="J501" i="8"/>
  <c r="P500" i="8"/>
  <c r="L500" i="8"/>
  <c r="J500" i="8"/>
  <c r="M500" i="8" s="1"/>
  <c r="J499" i="8"/>
  <c r="M499" i="8" s="1"/>
  <c r="P498" i="8"/>
  <c r="L498" i="8"/>
  <c r="J498" i="8"/>
  <c r="M498" i="8" s="1"/>
  <c r="M497" i="8"/>
  <c r="L497" i="8"/>
  <c r="J497" i="8"/>
  <c r="P496" i="8"/>
  <c r="J496" i="8"/>
  <c r="P495" i="8"/>
  <c r="L495" i="8"/>
  <c r="M495" i="8" s="1"/>
  <c r="J495" i="8"/>
  <c r="P494" i="8"/>
  <c r="L494" i="8"/>
  <c r="J494" i="8"/>
  <c r="M494" i="8" s="1"/>
  <c r="P493" i="8"/>
  <c r="J493" i="8"/>
  <c r="M493" i="8" s="1"/>
  <c r="P492" i="8"/>
  <c r="M492" i="8"/>
  <c r="L492" i="8"/>
  <c r="J492" i="8"/>
  <c r="P491" i="8"/>
  <c r="L491" i="8"/>
  <c r="J491" i="8"/>
  <c r="J490" i="8"/>
  <c r="M490" i="8" s="1"/>
  <c r="P489" i="8"/>
  <c r="M489" i="8"/>
  <c r="L489" i="8"/>
  <c r="J489" i="8"/>
  <c r="P488" i="8"/>
  <c r="M488" i="8"/>
  <c r="J488" i="8"/>
  <c r="L488" i="8" s="1"/>
  <c r="L487" i="8"/>
  <c r="J487" i="8"/>
  <c r="M487" i="8" s="1"/>
  <c r="P486" i="8"/>
  <c r="L486" i="8"/>
  <c r="J486" i="8"/>
  <c r="M486" i="8" s="1"/>
  <c r="P485" i="8"/>
  <c r="J485" i="8"/>
  <c r="L485" i="8" s="1"/>
  <c r="M485" i="8" s="1"/>
  <c r="P484" i="8"/>
  <c r="M484" i="8"/>
  <c r="L484" i="8"/>
  <c r="J484" i="8"/>
  <c r="J483" i="8"/>
  <c r="P482" i="8"/>
  <c r="J482" i="8"/>
  <c r="P481" i="8"/>
  <c r="L481" i="8"/>
  <c r="M481" i="8" s="1"/>
  <c r="J481" i="8"/>
  <c r="P480" i="8"/>
  <c r="J480" i="8"/>
  <c r="P479" i="8"/>
  <c r="L479" i="8"/>
  <c r="M479" i="8" s="1"/>
  <c r="J479" i="8"/>
  <c r="P478" i="8"/>
  <c r="L478" i="8"/>
  <c r="J478" i="8"/>
  <c r="P477" i="8"/>
  <c r="J477" i="8"/>
  <c r="P476" i="8"/>
  <c r="M476" i="8"/>
  <c r="L476" i="8"/>
  <c r="J476" i="8"/>
  <c r="P475" i="8"/>
  <c r="L475" i="8"/>
  <c r="J475" i="8"/>
  <c r="M475" i="8" s="1"/>
  <c r="J474" i="8"/>
  <c r="P474" i="8" s="1"/>
  <c r="P473" i="8"/>
  <c r="M473" i="8"/>
  <c r="L473" i="8"/>
  <c r="J473" i="8"/>
  <c r="P472" i="8"/>
  <c r="J472" i="8"/>
  <c r="L472" i="8" s="1"/>
  <c r="M472" i="8" s="1"/>
  <c r="L471" i="8"/>
  <c r="J471" i="8"/>
  <c r="M471" i="8" s="1"/>
  <c r="P470" i="8"/>
  <c r="L470" i="8"/>
  <c r="J470" i="8"/>
  <c r="P469" i="8"/>
  <c r="J469" i="8"/>
  <c r="L469" i="8" s="1"/>
  <c r="M469" i="8" s="1"/>
  <c r="M468" i="8"/>
  <c r="L468" i="8"/>
  <c r="J468" i="8"/>
  <c r="P468" i="8" s="1"/>
  <c r="J467" i="8"/>
  <c r="P466" i="8"/>
  <c r="J466" i="8"/>
  <c r="M466" i="8" s="1"/>
  <c r="P465" i="8"/>
  <c r="M465" i="8"/>
  <c r="L465" i="8"/>
  <c r="J465" i="8"/>
  <c r="P464" i="8"/>
  <c r="J464" i="8"/>
  <c r="M464" i="8" s="1"/>
  <c r="P463" i="8"/>
  <c r="M463" i="8"/>
  <c r="L463" i="8"/>
  <c r="J463" i="8"/>
  <c r="P462" i="8"/>
  <c r="M462" i="8"/>
  <c r="J462" i="8"/>
  <c r="L462" i="8" s="1"/>
  <c r="M461" i="8"/>
  <c r="L461" i="8"/>
  <c r="J461" i="8"/>
  <c r="P461" i="8" s="1"/>
  <c r="P460" i="8"/>
  <c r="J460" i="8"/>
  <c r="M460" i="8" s="1"/>
  <c r="P459" i="8"/>
  <c r="M459" i="8"/>
  <c r="L459" i="8"/>
  <c r="J459" i="8"/>
  <c r="P458" i="8"/>
  <c r="J458" i="8"/>
  <c r="L458" i="8" s="1"/>
  <c r="M458" i="8" s="1"/>
  <c r="P457" i="8"/>
  <c r="M457" i="8"/>
  <c r="L457" i="8"/>
  <c r="J457" i="8"/>
  <c r="P456" i="8"/>
  <c r="J456" i="8"/>
  <c r="M456" i="8" s="1"/>
  <c r="P455" i="8"/>
  <c r="L455" i="8"/>
  <c r="M455" i="8" s="1"/>
  <c r="J455" i="8"/>
  <c r="P454" i="8"/>
  <c r="M454" i="8"/>
  <c r="J454" i="8"/>
  <c r="L454" i="8" s="1"/>
  <c r="P453" i="8"/>
  <c r="M453" i="8"/>
  <c r="L453" i="8"/>
  <c r="J453" i="8"/>
  <c r="P452" i="8"/>
  <c r="J452" i="8"/>
  <c r="M452" i="8" s="1"/>
  <c r="P451" i="8"/>
  <c r="L451" i="8"/>
  <c r="M451" i="8" s="1"/>
  <c r="J451" i="8"/>
  <c r="P450" i="8"/>
  <c r="J450" i="8"/>
  <c r="L450" i="8" s="1"/>
  <c r="M450" i="8" s="1"/>
  <c r="P449" i="8"/>
  <c r="M449" i="8"/>
  <c r="L449" i="8"/>
  <c r="J449" i="8"/>
  <c r="P448" i="8"/>
  <c r="J448" i="8"/>
  <c r="M448" i="8" s="1"/>
  <c r="P447" i="8"/>
  <c r="M447" i="8"/>
  <c r="L447" i="8"/>
  <c r="J447" i="8"/>
  <c r="P446" i="8"/>
  <c r="J446" i="8"/>
  <c r="L446" i="8" s="1"/>
  <c r="M446" i="8" s="1"/>
  <c r="P445" i="8"/>
  <c r="L445" i="8"/>
  <c r="M445" i="8" s="1"/>
  <c r="J445" i="8"/>
  <c r="P444" i="8"/>
  <c r="J444" i="8"/>
  <c r="M444" i="8" s="1"/>
  <c r="P443" i="8"/>
  <c r="L443" i="8"/>
  <c r="M443" i="8" s="1"/>
  <c r="J443" i="8"/>
  <c r="P442" i="8"/>
  <c r="J442" i="8"/>
  <c r="P441" i="8"/>
  <c r="L441" i="8"/>
  <c r="M441" i="8" s="1"/>
  <c r="J441" i="8"/>
  <c r="P440" i="8"/>
  <c r="J440" i="8"/>
  <c r="M440" i="8" s="1"/>
  <c r="P439" i="8"/>
  <c r="M439" i="8"/>
  <c r="L439" i="8"/>
  <c r="J439" i="8"/>
  <c r="P438" i="8"/>
  <c r="J438" i="8"/>
  <c r="P437" i="8"/>
  <c r="M437" i="8"/>
  <c r="L437" i="8"/>
  <c r="J437" i="8"/>
  <c r="P436" i="8"/>
  <c r="J436" i="8"/>
  <c r="M436" i="8" s="1"/>
  <c r="P435" i="8"/>
  <c r="M435" i="8"/>
  <c r="L435" i="8"/>
  <c r="J435" i="8"/>
  <c r="P434" i="8"/>
  <c r="M434" i="8"/>
  <c r="J434" i="8"/>
  <c r="L434" i="8" s="1"/>
  <c r="P433" i="8"/>
  <c r="M433" i="8"/>
  <c r="L433" i="8"/>
  <c r="J433" i="8"/>
  <c r="P432" i="8"/>
  <c r="J432" i="8"/>
  <c r="M432" i="8" s="1"/>
  <c r="P431" i="8"/>
  <c r="M431" i="8"/>
  <c r="L431" i="8"/>
  <c r="J431" i="8"/>
  <c r="P430" i="8"/>
  <c r="J430" i="8"/>
  <c r="L430" i="8" s="1"/>
  <c r="M430" i="8" s="1"/>
  <c r="P429" i="8"/>
  <c r="M429" i="8"/>
  <c r="L429" i="8"/>
  <c r="J429" i="8"/>
  <c r="P428" i="8"/>
  <c r="M428" i="8"/>
  <c r="J428" i="8"/>
  <c r="P427" i="8"/>
  <c r="M427" i="8"/>
  <c r="L427" i="8"/>
  <c r="J427" i="8"/>
  <c r="P426" i="8"/>
  <c r="M426" i="8"/>
  <c r="J426" i="8"/>
  <c r="P425" i="8"/>
  <c r="M425" i="8"/>
  <c r="L425" i="8"/>
  <c r="J425" i="8"/>
  <c r="P424" i="8"/>
  <c r="J424" i="8"/>
  <c r="L424" i="8" s="1"/>
  <c r="M424" i="8" s="1"/>
  <c r="P423" i="8"/>
  <c r="M423" i="8"/>
  <c r="L423" i="8"/>
  <c r="J423" i="8"/>
  <c r="P422" i="8"/>
  <c r="J422" i="8"/>
  <c r="P421" i="8"/>
  <c r="M421" i="8"/>
  <c r="L421" i="8"/>
  <c r="J421" i="8"/>
  <c r="P420" i="8"/>
  <c r="J420" i="8"/>
  <c r="L420" i="8" s="1"/>
  <c r="M420" i="8" s="1"/>
  <c r="P419" i="8"/>
  <c r="M419" i="8"/>
  <c r="L419" i="8"/>
  <c r="J419" i="8"/>
  <c r="P418" i="8"/>
  <c r="M418" i="8"/>
  <c r="J418" i="8"/>
  <c r="P417" i="8"/>
  <c r="L417" i="8"/>
  <c r="M417" i="8" s="1"/>
  <c r="J417" i="8"/>
  <c r="P416" i="8"/>
  <c r="J416" i="8"/>
  <c r="P415" i="8"/>
  <c r="M415" i="8"/>
  <c r="L415" i="8"/>
  <c r="J415" i="8"/>
  <c r="P414" i="8"/>
  <c r="M414" i="8"/>
  <c r="J414" i="8"/>
  <c r="P413" i="8"/>
  <c r="M413" i="8"/>
  <c r="L413" i="8"/>
  <c r="J413" i="8"/>
  <c r="P412" i="8"/>
  <c r="J412" i="8"/>
  <c r="L412" i="8" s="1"/>
  <c r="M412" i="8" s="1"/>
  <c r="P411" i="8"/>
  <c r="M411" i="8"/>
  <c r="L411" i="8"/>
  <c r="J411" i="8"/>
  <c r="P410" i="8"/>
  <c r="M410" i="8"/>
  <c r="J410" i="8"/>
  <c r="P409" i="8"/>
  <c r="M409" i="8"/>
  <c r="L409" i="8"/>
  <c r="J409" i="8"/>
  <c r="P408" i="8"/>
  <c r="M408" i="8"/>
  <c r="J408" i="8"/>
  <c r="P407" i="8"/>
  <c r="L407" i="8"/>
  <c r="M407" i="8" s="1"/>
  <c r="J407" i="8"/>
  <c r="P406" i="8"/>
  <c r="M406" i="8"/>
  <c r="J406" i="8"/>
  <c r="P405" i="8"/>
  <c r="M405" i="8"/>
  <c r="L405" i="8"/>
  <c r="J405" i="8"/>
  <c r="P404" i="8"/>
  <c r="M404" i="8"/>
  <c r="J404" i="8"/>
  <c r="L404" i="8" s="1"/>
  <c r="P403" i="8"/>
  <c r="M403" i="8"/>
  <c r="L403" i="8"/>
  <c r="J403" i="8"/>
  <c r="P402" i="8"/>
  <c r="M402" i="8"/>
  <c r="J402" i="8"/>
  <c r="P401" i="8"/>
  <c r="M401" i="8"/>
  <c r="L401" i="8"/>
  <c r="J401" i="8"/>
  <c r="P400" i="8"/>
  <c r="J400" i="8"/>
  <c r="P399" i="8"/>
  <c r="M399" i="8"/>
  <c r="L399" i="8"/>
  <c r="J399" i="8"/>
  <c r="P398" i="8"/>
  <c r="J398" i="8"/>
  <c r="P397" i="8"/>
  <c r="M397" i="8"/>
  <c r="L397" i="8"/>
  <c r="J397" i="8"/>
  <c r="P396" i="8"/>
  <c r="M396" i="8"/>
  <c r="J396" i="8"/>
  <c r="L396" i="8" s="1"/>
  <c r="P395" i="8"/>
  <c r="M395" i="8"/>
  <c r="L395" i="8"/>
  <c r="J395" i="8"/>
  <c r="P394" i="8"/>
  <c r="M394" i="8"/>
  <c r="J394" i="8"/>
  <c r="P393" i="8"/>
  <c r="M393" i="8"/>
  <c r="L393" i="8"/>
  <c r="J393" i="8"/>
  <c r="P392" i="8"/>
  <c r="J392" i="8"/>
  <c r="P391" i="8"/>
  <c r="L391" i="8"/>
  <c r="M391" i="8" s="1"/>
  <c r="J391" i="8"/>
  <c r="P390" i="8"/>
  <c r="J390" i="8"/>
  <c r="P389" i="8"/>
  <c r="M389" i="8"/>
  <c r="L389" i="8"/>
  <c r="J389" i="8"/>
  <c r="P388" i="8"/>
  <c r="M388" i="8"/>
  <c r="J388" i="8"/>
  <c r="L388" i="8" s="1"/>
  <c r="P387" i="8"/>
  <c r="M387" i="8"/>
  <c r="L387" i="8"/>
  <c r="J387" i="8"/>
  <c r="P386" i="8"/>
  <c r="J386" i="8"/>
  <c r="P385" i="8"/>
  <c r="M385" i="8"/>
  <c r="L385" i="8"/>
  <c r="J385" i="8"/>
  <c r="P384" i="8"/>
  <c r="M384" i="8"/>
  <c r="J384" i="8"/>
  <c r="P383" i="8"/>
  <c r="L383" i="8"/>
  <c r="M383" i="8" s="1"/>
  <c r="J383" i="8"/>
  <c r="P382" i="8"/>
  <c r="J382" i="8"/>
  <c r="P381" i="8"/>
  <c r="M381" i="8"/>
  <c r="L381" i="8"/>
  <c r="J381" i="8"/>
  <c r="J380" i="8"/>
  <c r="P380" i="8" s="1"/>
  <c r="P379" i="8"/>
  <c r="L379" i="8"/>
  <c r="M379" i="8" s="1"/>
  <c r="J379" i="8"/>
  <c r="P378" i="8"/>
  <c r="J378" i="8"/>
  <c r="P377" i="8"/>
  <c r="M377" i="8"/>
  <c r="L377" i="8"/>
  <c r="J377" i="8"/>
  <c r="P376" i="8"/>
  <c r="J376" i="8"/>
  <c r="P375" i="8"/>
  <c r="L375" i="8"/>
  <c r="M375" i="8" s="1"/>
  <c r="J375" i="8"/>
  <c r="P374" i="8"/>
  <c r="M374" i="8"/>
  <c r="J374" i="8"/>
  <c r="L374" i="8" s="1"/>
  <c r="P373" i="8"/>
  <c r="L373" i="8"/>
  <c r="M373" i="8" s="1"/>
  <c r="J373" i="8"/>
  <c r="M372" i="8"/>
  <c r="J372" i="8"/>
  <c r="P372" i="8" s="1"/>
  <c r="P371" i="8"/>
  <c r="M371" i="8"/>
  <c r="L371" i="8"/>
  <c r="J371" i="8"/>
  <c r="P370" i="8"/>
  <c r="J370" i="8"/>
  <c r="L370" i="8" s="1"/>
  <c r="M370" i="8" s="1"/>
  <c r="P369" i="8"/>
  <c r="L369" i="8"/>
  <c r="M369" i="8" s="1"/>
  <c r="J369" i="8"/>
  <c r="J368" i="8"/>
  <c r="P367" i="8"/>
  <c r="M367" i="8"/>
  <c r="L367" i="8"/>
  <c r="J367" i="8"/>
  <c r="P366" i="8"/>
  <c r="J366" i="8"/>
  <c r="L366" i="8" s="1"/>
  <c r="M366" i="8" s="1"/>
  <c r="P365" i="8"/>
  <c r="L365" i="8"/>
  <c r="M365" i="8" s="1"/>
  <c r="J365" i="8"/>
  <c r="P364" i="8"/>
  <c r="J364" i="8"/>
  <c r="L364" i="8" s="1"/>
  <c r="P363" i="8"/>
  <c r="L363" i="8"/>
  <c r="M363" i="8" s="1"/>
  <c r="J363" i="8"/>
  <c r="P362" i="8"/>
  <c r="M362" i="8"/>
  <c r="J362" i="8"/>
  <c r="L362" i="8" s="1"/>
  <c r="P361" i="8"/>
  <c r="M361" i="8"/>
  <c r="L361" i="8"/>
  <c r="J361" i="8"/>
  <c r="M360" i="8"/>
  <c r="J360" i="8"/>
  <c r="P360" i="8" s="1"/>
  <c r="P359" i="8"/>
  <c r="M359" i="8"/>
  <c r="L359" i="8"/>
  <c r="J359" i="8"/>
  <c r="P358" i="8"/>
  <c r="M358" i="8"/>
  <c r="J358" i="8"/>
  <c r="P357" i="8"/>
  <c r="M357" i="8"/>
  <c r="L357" i="8"/>
  <c r="J357" i="8"/>
  <c r="P356" i="8"/>
  <c r="M356" i="8"/>
  <c r="J356" i="8"/>
  <c r="P355" i="8"/>
  <c r="M355" i="8"/>
  <c r="L355" i="8"/>
  <c r="J355" i="8"/>
  <c r="P354" i="8"/>
  <c r="J354" i="8"/>
  <c r="P353" i="8"/>
  <c r="M353" i="8"/>
  <c r="L353" i="8"/>
  <c r="J353" i="8"/>
  <c r="P352" i="8"/>
  <c r="J352" i="8"/>
  <c r="P351" i="8"/>
  <c r="M351" i="8"/>
  <c r="L351" i="8"/>
  <c r="J351" i="8"/>
  <c r="P350" i="8"/>
  <c r="J350" i="8"/>
  <c r="P349" i="8"/>
  <c r="M349" i="8"/>
  <c r="L349" i="8"/>
  <c r="J349" i="8"/>
  <c r="J348" i="8"/>
  <c r="P348" i="8" s="1"/>
  <c r="P347" i="8"/>
  <c r="L347" i="8"/>
  <c r="M347" i="8" s="1"/>
  <c r="J347" i="8"/>
  <c r="P346" i="8"/>
  <c r="J346" i="8"/>
  <c r="P345" i="8"/>
  <c r="L345" i="8"/>
  <c r="M345" i="8" s="1"/>
  <c r="J345" i="8"/>
  <c r="P344" i="8"/>
  <c r="J344" i="8"/>
  <c r="P343" i="8"/>
  <c r="M343" i="8"/>
  <c r="L343" i="8"/>
  <c r="J343" i="8"/>
  <c r="P342" i="8"/>
  <c r="M342" i="8"/>
  <c r="J342" i="8"/>
  <c r="L342" i="8" s="1"/>
  <c r="P341" i="8"/>
  <c r="L341" i="8"/>
  <c r="M341" i="8" s="1"/>
  <c r="J341" i="8"/>
  <c r="M340" i="8"/>
  <c r="J340" i="8"/>
  <c r="P340" i="8" s="1"/>
  <c r="P339" i="8"/>
  <c r="M339" i="8"/>
  <c r="L339" i="8"/>
  <c r="J339" i="8"/>
  <c r="P338" i="8"/>
  <c r="J338" i="8"/>
  <c r="L338" i="8" s="1"/>
  <c r="M338" i="8" s="1"/>
  <c r="P337" i="8"/>
  <c r="L337" i="8"/>
  <c r="M337" i="8" s="1"/>
  <c r="J337" i="8"/>
  <c r="J336" i="8"/>
  <c r="P335" i="8"/>
  <c r="L335" i="8"/>
  <c r="M335" i="8" s="1"/>
  <c r="J335" i="8"/>
  <c r="P334" i="8"/>
  <c r="M334" i="8"/>
  <c r="J334" i="8"/>
  <c r="L334" i="8" s="1"/>
  <c r="P333" i="8"/>
  <c r="M333" i="8"/>
  <c r="L333" i="8"/>
  <c r="J333" i="8"/>
  <c r="P332" i="8"/>
  <c r="J332" i="8"/>
  <c r="L332" i="8" s="1"/>
  <c r="P331" i="8"/>
  <c r="M331" i="8"/>
  <c r="L331" i="8"/>
  <c r="J331" i="8"/>
  <c r="J330" i="8"/>
  <c r="P329" i="8"/>
  <c r="M329" i="8"/>
  <c r="L329" i="8"/>
  <c r="J329" i="8"/>
  <c r="P328" i="8"/>
  <c r="M328" i="8"/>
  <c r="J328" i="8"/>
  <c r="P327" i="8"/>
  <c r="M327" i="8"/>
  <c r="L327" i="8"/>
  <c r="J327" i="8"/>
  <c r="P326" i="8"/>
  <c r="J326" i="8"/>
  <c r="L326" i="8" s="1"/>
  <c r="P325" i="8"/>
  <c r="L325" i="8"/>
  <c r="M325" i="8" s="1"/>
  <c r="J325" i="8"/>
  <c r="P324" i="8"/>
  <c r="J324" i="8"/>
  <c r="M324" i="8" s="1"/>
  <c r="P323" i="8"/>
  <c r="M323" i="8"/>
  <c r="L323" i="8"/>
  <c r="J323" i="8"/>
  <c r="P322" i="8"/>
  <c r="J322" i="8"/>
  <c r="P321" i="8"/>
  <c r="L321" i="8"/>
  <c r="M321" i="8" s="1"/>
  <c r="J321" i="8"/>
  <c r="P320" i="8"/>
  <c r="J320" i="8"/>
  <c r="P319" i="8"/>
  <c r="M319" i="8"/>
  <c r="L319" i="8"/>
  <c r="J319" i="8"/>
  <c r="P318" i="8"/>
  <c r="M318" i="8"/>
  <c r="J318" i="8"/>
  <c r="L318" i="8" s="1"/>
  <c r="P317" i="8"/>
  <c r="M317" i="8"/>
  <c r="L317" i="8"/>
  <c r="J317" i="8"/>
  <c r="P316" i="8"/>
  <c r="J316" i="8"/>
  <c r="L316" i="8" s="1"/>
  <c r="P315" i="8"/>
  <c r="M315" i="8"/>
  <c r="L315" i="8"/>
  <c r="J315" i="8"/>
  <c r="P314" i="8"/>
  <c r="M314" i="8"/>
  <c r="J314" i="8"/>
  <c r="L314" i="8" s="1"/>
  <c r="P313" i="8"/>
  <c r="L313" i="8"/>
  <c r="J313" i="8"/>
  <c r="M313" i="8" s="1"/>
  <c r="P312" i="8"/>
  <c r="J312" i="8"/>
  <c r="L312" i="8" s="1"/>
  <c r="M312" i="8" s="1"/>
  <c r="P311" i="8"/>
  <c r="L311" i="8"/>
  <c r="M311" i="8" s="1"/>
  <c r="J311" i="8"/>
  <c r="P310" i="8"/>
  <c r="M310" i="8"/>
  <c r="J310" i="8"/>
  <c r="P309" i="8"/>
  <c r="L309" i="8"/>
  <c r="J309" i="8"/>
  <c r="M309" i="8" s="1"/>
  <c r="P308" i="8"/>
  <c r="M308" i="8"/>
  <c r="J308" i="8"/>
  <c r="L308" i="8" s="1"/>
  <c r="P307" i="8"/>
  <c r="L307" i="8"/>
  <c r="M307" i="8" s="1"/>
  <c r="J307" i="8"/>
  <c r="P306" i="8"/>
  <c r="J306" i="8"/>
  <c r="P305" i="8"/>
  <c r="L305" i="8"/>
  <c r="J305" i="8"/>
  <c r="M305" i="8" s="1"/>
  <c r="P304" i="8"/>
  <c r="J304" i="8"/>
  <c r="L304" i="8" s="1"/>
  <c r="M304" i="8" s="1"/>
  <c r="P303" i="8"/>
  <c r="L303" i="8"/>
  <c r="M303" i="8" s="1"/>
  <c r="J303" i="8"/>
  <c r="P302" i="8"/>
  <c r="J302" i="8"/>
  <c r="P301" i="8"/>
  <c r="L301" i="8"/>
  <c r="J301" i="8"/>
  <c r="P300" i="8"/>
  <c r="M300" i="8"/>
  <c r="J300" i="8"/>
  <c r="L300" i="8" s="1"/>
  <c r="P299" i="8"/>
  <c r="M299" i="8"/>
  <c r="L299" i="8"/>
  <c r="J299" i="8"/>
  <c r="P298" i="8"/>
  <c r="M298" i="8"/>
  <c r="J298" i="8"/>
  <c r="L298" i="8" s="1"/>
  <c r="P297" i="8"/>
  <c r="M297" i="8"/>
  <c r="L297" i="8"/>
  <c r="J297" i="8"/>
  <c r="P296" i="8"/>
  <c r="M296" i="8"/>
  <c r="J296" i="8"/>
  <c r="L296" i="8" s="1"/>
  <c r="P295" i="8"/>
  <c r="M295" i="8"/>
  <c r="L295" i="8"/>
  <c r="J295" i="8"/>
  <c r="P294" i="8"/>
  <c r="J294" i="8"/>
  <c r="L294" i="8" s="1"/>
  <c r="M294" i="8" s="1"/>
  <c r="P293" i="8"/>
  <c r="M293" i="8"/>
  <c r="L293" i="8"/>
  <c r="J293" i="8"/>
  <c r="P292" i="8"/>
  <c r="J292" i="8"/>
  <c r="L292" i="8" s="1"/>
  <c r="M292" i="8" s="1"/>
  <c r="P291" i="8"/>
  <c r="M291" i="8"/>
  <c r="L291" i="8"/>
  <c r="J291" i="8"/>
  <c r="P290" i="8"/>
  <c r="M290" i="8"/>
  <c r="J290" i="8"/>
  <c r="L290" i="8" s="1"/>
  <c r="P289" i="8"/>
  <c r="L289" i="8"/>
  <c r="M289" i="8" s="1"/>
  <c r="J289" i="8"/>
  <c r="P288" i="8"/>
  <c r="J288" i="8"/>
  <c r="L288" i="8" s="1"/>
  <c r="M288" i="8" s="1"/>
  <c r="P287" i="8"/>
  <c r="M287" i="8"/>
  <c r="L287" i="8"/>
  <c r="J287" i="8"/>
  <c r="P286" i="8"/>
  <c r="J286" i="8"/>
  <c r="L286" i="8" s="1"/>
  <c r="M286" i="8" s="1"/>
  <c r="P285" i="8"/>
  <c r="L285" i="8"/>
  <c r="M285" i="8" s="1"/>
  <c r="J285" i="8"/>
  <c r="P284" i="8"/>
  <c r="J284" i="8"/>
  <c r="L284" i="8" s="1"/>
  <c r="M284" i="8" s="1"/>
  <c r="P283" i="8"/>
  <c r="M283" i="8"/>
  <c r="L283" i="8"/>
  <c r="J283" i="8"/>
  <c r="P282" i="8"/>
  <c r="M282" i="8"/>
  <c r="J282" i="8"/>
  <c r="P281" i="8"/>
  <c r="L281" i="8"/>
  <c r="M281" i="8" s="1"/>
  <c r="J281" i="8"/>
  <c r="P280" i="8"/>
  <c r="M280" i="8"/>
  <c r="J280" i="8"/>
  <c r="L280" i="8" s="1"/>
  <c r="P279" i="8"/>
  <c r="L279" i="8"/>
  <c r="M279" i="8" s="1"/>
  <c r="J279" i="8"/>
  <c r="P278" i="8"/>
  <c r="J278" i="8"/>
  <c r="P277" i="8"/>
  <c r="M277" i="8"/>
  <c r="L277" i="8"/>
  <c r="J277" i="8"/>
  <c r="P276" i="8"/>
  <c r="M276" i="8"/>
  <c r="J276" i="8"/>
  <c r="L276" i="8" s="1"/>
  <c r="P275" i="8"/>
  <c r="M275" i="8"/>
  <c r="L275" i="8"/>
  <c r="J275" i="8"/>
  <c r="P274" i="8"/>
  <c r="J274" i="8"/>
  <c r="L274" i="8" s="1"/>
  <c r="M274" i="8" s="1"/>
  <c r="P273" i="8"/>
  <c r="M273" i="8"/>
  <c r="L273" i="8"/>
  <c r="J273" i="8"/>
  <c r="P272" i="8"/>
  <c r="M272" i="8"/>
  <c r="J272" i="8"/>
  <c r="L272" i="8" s="1"/>
  <c r="P271" i="8"/>
  <c r="L271" i="8"/>
  <c r="M271" i="8" s="1"/>
  <c r="J271" i="8"/>
  <c r="M270" i="8"/>
  <c r="J270" i="8"/>
  <c r="P270" i="8" s="1"/>
  <c r="P269" i="8"/>
  <c r="L269" i="8"/>
  <c r="M269" i="8" s="1"/>
  <c r="J269" i="8"/>
  <c r="P268" i="8"/>
  <c r="M268" i="8"/>
  <c r="J268" i="8"/>
  <c r="L268" i="8" s="1"/>
  <c r="P267" i="8"/>
  <c r="L267" i="8"/>
  <c r="M267" i="8" s="1"/>
  <c r="J267" i="8"/>
  <c r="P266" i="8"/>
  <c r="J266" i="8"/>
  <c r="P265" i="8"/>
  <c r="L265" i="8"/>
  <c r="M265" i="8" s="1"/>
  <c r="J265" i="8"/>
  <c r="P264" i="8"/>
  <c r="M264" i="8"/>
  <c r="J264" i="8"/>
  <c r="L264" i="8" s="1"/>
  <c r="P263" i="8"/>
  <c r="M263" i="8"/>
  <c r="L263" i="8"/>
  <c r="J263" i="8"/>
  <c r="P262" i="8"/>
  <c r="J262" i="8"/>
  <c r="P261" i="8"/>
  <c r="M261" i="8"/>
  <c r="L261" i="8"/>
  <c r="J261" i="8"/>
  <c r="P260" i="8"/>
  <c r="M260" i="8"/>
  <c r="J260" i="8"/>
  <c r="L260" i="8" s="1"/>
  <c r="P259" i="8"/>
  <c r="M259" i="8"/>
  <c r="L259" i="8"/>
  <c r="J259" i="8"/>
  <c r="P258" i="8"/>
  <c r="M258" i="8"/>
  <c r="J258" i="8"/>
  <c r="P257" i="8"/>
  <c r="M257" i="8"/>
  <c r="L257" i="8"/>
  <c r="J257" i="8"/>
  <c r="P256" i="8"/>
  <c r="M256" i="8"/>
  <c r="J256" i="8"/>
  <c r="L256" i="8" s="1"/>
  <c r="P255" i="8"/>
  <c r="L255" i="8"/>
  <c r="M255" i="8" s="1"/>
  <c r="J255" i="8"/>
  <c r="P254" i="8"/>
  <c r="M254" i="8"/>
  <c r="J254" i="8"/>
  <c r="P253" i="8"/>
  <c r="M253" i="8"/>
  <c r="L253" i="8"/>
  <c r="J253" i="8"/>
  <c r="P252" i="8"/>
  <c r="M252" i="8"/>
  <c r="J252" i="8"/>
  <c r="L252" i="8" s="1"/>
  <c r="P251" i="8"/>
  <c r="M251" i="8"/>
  <c r="L251" i="8"/>
  <c r="J251" i="8"/>
  <c r="P250" i="8"/>
  <c r="J250" i="8"/>
  <c r="P249" i="8"/>
  <c r="M249" i="8"/>
  <c r="L249" i="8"/>
  <c r="J249" i="8"/>
  <c r="P248" i="8"/>
  <c r="M248" i="8"/>
  <c r="J248" i="8"/>
  <c r="L248" i="8" s="1"/>
  <c r="P247" i="8"/>
  <c r="M247" i="8"/>
  <c r="L247" i="8"/>
  <c r="J247" i="8"/>
  <c r="P246" i="8"/>
  <c r="J246" i="8"/>
  <c r="P245" i="8"/>
  <c r="L245" i="8"/>
  <c r="M245" i="8" s="1"/>
  <c r="J245" i="8"/>
  <c r="P244" i="8"/>
  <c r="M244" i="8"/>
  <c r="J244" i="8"/>
  <c r="L244" i="8" s="1"/>
  <c r="P243" i="8"/>
  <c r="M243" i="8"/>
  <c r="L243" i="8"/>
  <c r="J243" i="8"/>
  <c r="P242" i="8"/>
  <c r="M242" i="8"/>
  <c r="J242" i="8"/>
  <c r="L242" i="8" s="1"/>
  <c r="P241" i="8"/>
  <c r="L241" i="8"/>
  <c r="M241" i="8" s="1"/>
  <c r="J241" i="8"/>
  <c r="P240" i="8"/>
  <c r="M240" i="8"/>
  <c r="J240" i="8"/>
  <c r="L240" i="8" s="1"/>
  <c r="P239" i="8"/>
  <c r="M239" i="8"/>
  <c r="L239" i="8"/>
  <c r="J239" i="8"/>
  <c r="P238" i="8"/>
  <c r="J238" i="8"/>
  <c r="L238" i="8" s="1"/>
  <c r="M238" i="8" s="1"/>
  <c r="P237" i="8"/>
  <c r="L237" i="8"/>
  <c r="M237" i="8" s="1"/>
  <c r="J237" i="8"/>
  <c r="P236" i="8"/>
  <c r="M236" i="8"/>
  <c r="J236" i="8"/>
  <c r="L236" i="8" s="1"/>
  <c r="P235" i="8"/>
  <c r="L235" i="8"/>
  <c r="M235" i="8" s="1"/>
  <c r="J235" i="8"/>
  <c r="P234" i="8"/>
  <c r="M234" i="8"/>
  <c r="J234" i="8"/>
  <c r="L234" i="8" s="1"/>
  <c r="P233" i="8"/>
  <c r="M233" i="8"/>
  <c r="L233" i="8"/>
  <c r="J233" i="8"/>
  <c r="P232" i="8"/>
  <c r="M232" i="8"/>
  <c r="J232" i="8"/>
  <c r="L232" i="8" s="1"/>
  <c r="P231" i="8"/>
  <c r="M231" i="8"/>
  <c r="L231" i="8"/>
  <c r="J231" i="8"/>
  <c r="P230" i="8"/>
  <c r="M230" i="8"/>
  <c r="J230" i="8"/>
  <c r="P229" i="8"/>
  <c r="M229" i="8"/>
  <c r="L229" i="8"/>
  <c r="J229" i="8"/>
  <c r="P228" i="8"/>
  <c r="M228" i="8"/>
  <c r="J228" i="8"/>
  <c r="L228" i="8" s="1"/>
  <c r="P227" i="8"/>
  <c r="L227" i="8"/>
  <c r="M227" i="8" s="1"/>
  <c r="J227" i="8"/>
  <c r="P226" i="8"/>
  <c r="M226" i="8"/>
  <c r="J226" i="8"/>
  <c r="L226" i="8" s="1"/>
  <c r="P225" i="8"/>
  <c r="M225" i="8"/>
  <c r="L225" i="8"/>
  <c r="J225" i="8"/>
  <c r="P224" i="8"/>
  <c r="J224" i="8"/>
  <c r="L224" i="8" s="1"/>
  <c r="M224" i="8" s="1"/>
  <c r="P223" i="8"/>
  <c r="L223" i="8"/>
  <c r="M223" i="8" s="1"/>
  <c r="J223" i="8"/>
  <c r="P222" i="8"/>
  <c r="J222" i="8"/>
  <c r="P221" i="8"/>
  <c r="M221" i="8"/>
  <c r="L221" i="8"/>
  <c r="J221" i="8"/>
  <c r="P220" i="8"/>
  <c r="J220" i="8"/>
  <c r="L220" i="8" s="1"/>
  <c r="M220" i="8" s="1"/>
  <c r="P219" i="8"/>
  <c r="L219" i="8"/>
  <c r="M219" i="8" s="1"/>
  <c r="J219" i="8"/>
  <c r="P218" i="8"/>
  <c r="M218" i="8"/>
  <c r="J218" i="8"/>
  <c r="L218" i="8" s="1"/>
  <c r="P217" i="8"/>
  <c r="L217" i="8"/>
  <c r="M217" i="8" s="1"/>
  <c r="J217" i="8"/>
  <c r="P216" i="8"/>
  <c r="J216" i="8"/>
  <c r="L216" i="8" s="1"/>
  <c r="M216" i="8" s="1"/>
  <c r="P215" i="8"/>
  <c r="M215" i="8"/>
  <c r="L215" i="8"/>
  <c r="J215" i="8"/>
  <c r="P214" i="8"/>
  <c r="M214" i="8"/>
  <c r="J214" i="8"/>
  <c r="P213" i="8"/>
  <c r="L213" i="8"/>
  <c r="M213" i="8" s="1"/>
  <c r="J213" i="8"/>
  <c r="P212" i="8"/>
  <c r="M212" i="8"/>
  <c r="J212" i="8"/>
  <c r="L212" i="8" s="1"/>
  <c r="P211" i="8"/>
  <c r="M211" i="8"/>
  <c r="L211" i="8"/>
  <c r="J211" i="8"/>
  <c r="P210" i="8"/>
  <c r="J210" i="8"/>
  <c r="L210" i="8" s="1"/>
  <c r="M210" i="8" s="1"/>
  <c r="P209" i="8"/>
  <c r="L209" i="8"/>
  <c r="M209" i="8" s="1"/>
  <c r="J209" i="8"/>
  <c r="P208" i="8"/>
  <c r="J208" i="8"/>
  <c r="L208" i="8" s="1"/>
  <c r="M208" i="8" s="1"/>
  <c r="P207" i="8"/>
  <c r="M207" i="8"/>
  <c r="L207" i="8"/>
  <c r="J207" i="8"/>
  <c r="P206" i="8"/>
  <c r="M206" i="8"/>
  <c r="J206" i="8"/>
  <c r="P205" i="8"/>
  <c r="M205" i="8"/>
  <c r="L205" i="8"/>
  <c r="J205" i="8"/>
  <c r="P204" i="8"/>
  <c r="J204" i="8"/>
  <c r="P203" i="8"/>
  <c r="L203" i="8"/>
  <c r="M203" i="8" s="1"/>
  <c r="J203" i="8"/>
  <c r="P202" i="8"/>
  <c r="M202" i="8"/>
  <c r="J202" i="8"/>
  <c r="L202" i="8" s="1"/>
  <c r="P201" i="8"/>
  <c r="L201" i="8"/>
  <c r="M201" i="8" s="1"/>
  <c r="J201" i="8"/>
  <c r="P200" i="8"/>
  <c r="J200" i="8"/>
  <c r="P199" i="8"/>
  <c r="M199" i="8"/>
  <c r="L199" i="8"/>
  <c r="J199" i="8"/>
  <c r="P198" i="8"/>
  <c r="M198" i="8"/>
  <c r="J198" i="8"/>
  <c r="P197" i="8"/>
  <c r="M197" i="8"/>
  <c r="L197" i="8"/>
  <c r="J197" i="8"/>
  <c r="P196" i="8"/>
  <c r="J196" i="8"/>
  <c r="P195" i="8"/>
  <c r="L195" i="8"/>
  <c r="M195" i="8" s="1"/>
  <c r="J195" i="8"/>
  <c r="P194" i="8"/>
  <c r="M194" i="8"/>
  <c r="J194" i="8"/>
  <c r="L194" i="8" s="1"/>
  <c r="P193" i="8"/>
  <c r="M193" i="8"/>
  <c r="L193" i="8"/>
  <c r="J193" i="8"/>
  <c r="P192" i="8"/>
  <c r="M192" i="8"/>
  <c r="J192" i="8"/>
  <c r="P191" i="8"/>
  <c r="L191" i="8"/>
  <c r="M191" i="8" s="1"/>
  <c r="J191" i="8"/>
  <c r="P190" i="8"/>
  <c r="M190" i="8"/>
  <c r="J190" i="8"/>
  <c r="P189" i="8"/>
  <c r="L189" i="8"/>
  <c r="M189" i="8" s="1"/>
  <c r="J189" i="8"/>
  <c r="P188" i="8"/>
  <c r="J188" i="8"/>
  <c r="P187" i="8"/>
  <c r="M187" i="8"/>
  <c r="L187" i="8"/>
  <c r="J187" i="8"/>
  <c r="P186" i="8"/>
  <c r="J186" i="8"/>
  <c r="L186" i="8" s="1"/>
  <c r="M186" i="8" s="1"/>
  <c r="P185" i="8"/>
  <c r="M185" i="8"/>
  <c r="L185" i="8"/>
  <c r="J185" i="8"/>
  <c r="P184" i="8"/>
  <c r="M184" i="8"/>
  <c r="J184" i="8"/>
  <c r="P183" i="8"/>
  <c r="M183" i="8"/>
  <c r="L183" i="8"/>
  <c r="J183" i="8"/>
  <c r="P182" i="8"/>
  <c r="M182" i="8"/>
  <c r="J182" i="8"/>
  <c r="P181" i="8"/>
  <c r="L181" i="8"/>
  <c r="M181" i="8" s="1"/>
  <c r="J181" i="8"/>
  <c r="P180" i="8"/>
  <c r="J180" i="8"/>
  <c r="P179" i="8"/>
  <c r="L179" i="8"/>
  <c r="M179" i="8" s="1"/>
  <c r="J179" i="8"/>
  <c r="P178" i="8"/>
  <c r="M178" i="8"/>
  <c r="J178" i="8"/>
  <c r="L178" i="8" s="1"/>
  <c r="P177" i="8"/>
  <c r="M177" i="8"/>
  <c r="L177" i="8"/>
  <c r="J177" i="8"/>
  <c r="P176" i="8"/>
  <c r="M176" i="8"/>
  <c r="J176" i="8"/>
  <c r="P175" i="8"/>
  <c r="M175" i="8"/>
  <c r="L175" i="8"/>
  <c r="J175" i="8"/>
  <c r="P174" i="8"/>
  <c r="J174" i="8"/>
  <c r="P173" i="8"/>
  <c r="L173" i="8"/>
  <c r="M173" i="8" s="1"/>
  <c r="J173" i="8"/>
  <c r="P172" i="8"/>
  <c r="J172" i="8"/>
  <c r="P171" i="8"/>
  <c r="L171" i="8"/>
  <c r="M171" i="8" s="1"/>
  <c r="J171" i="8"/>
  <c r="P170" i="8"/>
  <c r="M170" i="8"/>
  <c r="J170" i="8"/>
  <c r="L170" i="8" s="1"/>
  <c r="P169" i="8"/>
  <c r="M169" i="8"/>
  <c r="L169" i="8"/>
  <c r="J169" i="8"/>
  <c r="P168" i="8"/>
  <c r="M168" i="8"/>
  <c r="J168" i="8"/>
  <c r="P167" i="8"/>
  <c r="M167" i="8"/>
  <c r="L167" i="8"/>
  <c r="J167" i="8"/>
  <c r="P166" i="8"/>
  <c r="J166" i="8"/>
  <c r="P165" i="8"/>
  <c r="M165" i="8"/>
  <c r="L165" i="8"/>
  <c r="J165" i="8"/>
  <c r="P164" i="8"/>
  <c r="M164" i="8"/>
  <c r="J164" i="8"/>
  <c r="P163" i="8"/>
  <c r="M163" i="8"/>
  <c r="L163" i="8"/>
  <c r="J163" i="8"/>
  <c r="P162" i="8"/>
  <c r="M162" i="8"/>
  <c r="J162" i="8"/>
  <c r="L162" i="8" s="1"/>
  <c r="P161" i="8"/>
  <c r="M161" i="8"/>
  <c r="L161" i="8"/>
  <c r="J161" i="8"/>
  <c r="P160" i="8"/>
  <c r="M160" i="8"/>
  <c r="J160" i="8"/>
  <c r="P159" i="8"/>
  <c r="L159" i="8"/>
  <c r="M159" i="8" s="1"/>
  <c r="J159" i="8"/>
  <c r="P158" i="8"/>
  <c r="M158" i="8"/>
  <c r="J158" i="8"/>
  <c r="P157" i="8"/>
  <c r="M157" i="8"/>
  <c r="L157" i="8"/>
  <c r="J157" i="8"/>
  <c r="P156" i="8"/>
  <c r="J156" i="8"/>
  <c r="P155" i="8"/>
  <c r="M155" i="8"/>
  <c r="L155" i="8"/>
  <c r="J155" i="8"/>
  <c r="P154" i="8"/>
  <c r="M154" i="8"/>
  <c r="J154" i="8"/>
  <c r="L154" i="8" s="1"/>
  <c r="P153" i="8"/>
  <c r="L153" i="8"/>
  <c r="M153" i="8" s="1"/>
  <c r="J153" i="8"/>
  <c r="P152" i="8"/>
  <c r="M152" i="8"/>
  <c r="J152" i="8"/>
  <c r="P151" i="8"/>
  <c r="M151" i="8"/>
  <c r="L151" i="8"/>
  <c r="J151" i="8"/>
  <c r="P150" i="8"/>
  <c r="J150" i="8"/>
  <c r="P149" i="8"/>
  <c r="L149" i="8"/>
  <c r="M149" i="8" s="1"/>
  <c r="J149" i="8"/>
  <c r="P148" i="8"/>
  <c r="M148" i="8"/>
  <c r="J148" i="8"/>
  <c r="P147" i="8"/>
  <c r="L147" i="8"/>
  <c r="M147" i="8" s="1"/>
  <c r="J147" i="8"/>
  <c r="P146" i="8"/>
  <c r="M146" i="8"/>
  <c r="J146" i="8"/>
  <c r="L146" i="8" s="1"/>
  <c r="P145" i="8"/>
  <c r="L145" i="8"/>
  <c r="M145" i="8" s="1"/>
  <c r="J145" i="8"/>
  <c r="P144" i="8"/>
  <c r="J144" i="8"/>
  <c r="P143" i="8"/>
  <c r="M143" i="8"/>
  <c r="L143" i="8"/>
  <c r="J143" i="8"/>
  <c r="P142" i="8"/>
  <c r="M142" i="8"/>
  <c r="J142" i="8"/>
  <c r="P141" i="8"/>
  <c r="M141" i="8"/>
  <c r="L141" i="8"/>
  <c r="J141" i="8"/>
  <c r="P140" i="8"/>
  <c r="M140" i="8"/>
  <c r="J140" i="8"/>
  <c r="P139" i="8"/>
  <c r="M139" i="8"/>
  <c r="L139" i="8"/>
  <c r="J139" i="8"/>
  <c r="P138" i="8"/>
  <c r="M138" i="8"/>
  <c r="J138" i="8"/>
  <c r="L138" i="8" s="1"/>
  <c r="P137" i="8"/>
  <c r="L137" i="8"/>
  <c r="M137" i="8" s="1"/>
  <c r="J137" i="8"/>
  <c r="P136" i="8"/>
  <c r="M136" i="8"/>
  <c r="J136" i="8"/>
  <c r="P135" i="8"/>
  <c r="M135" i="8"/>
  <c r="L135" i="8"/>
  <c r="J135" i="8"/>
  <c r="P134" i="8"/>
  <c r="J134" i="8"/>
  <c r="P133" i="8"/>
  <c r="M133" i="8"/>
  <c r="L133" i="8"/>
  <c r="J133" i="8"/>
  <c r="P132" i="8"/>
  <c r="J132" i="8"/>
  <c r="P131" i="8"/>
  <c r="M131" i="8"/>
  <c r="L131" i="8"/>
  <c r="J131" i="8"/>
  <c r="P130" i="8"/>
  <c r="J130" i="8"/>
  <c r="L130" i="8" s="1"/>
  <c r="M130" i="8" s="1"/>
  <c r="P129" i="8"/>
  <c r="M129" i="8"/>
  <c r="L129" i="8"/>
  <c r="J129" i="8"/>
  <c r="P128" i="8"/>
  <c r="J128" i="8"/>
  <c r="P127" i="8"/>
  <c r="M127" i="8"/>
  <c r="L127" i="8"/>
  <c r="J127" i="8"/>
  <c r="P126" i="8"/>
  <c r="J126" i="8"/>
  <c r="P125" i="8"/>
  <c r="L125" i="8"/>
  <c r="M125" i="8" s="1"/>
  <c r="J125" i="8"/>
  <c r="P124" i="8"/>
  <c r="J124" i="8"/>
  <c r="P123" i="8"/>
  <c r="M123" i="8"/>
  <c r="L123" i="8"/>
  <c r="J123" i="8"/>
  <c r="P122" i="8"/>
  <c r="M122" i="8"/>
  <c r="J122" i="8"/>
  <c r="L122" i="8" s="1"/>
  <c r="P121" i="8"/>
  <c r="M121" i="8"/>
  <c r="L121" i="8"/>
  <c r="J121" i="8"/>
  <c r="P120" i="8"/>
  <c r="M120" i="8"/>
  <c r="J120" i="8"/>
  <c r="P119" i="8"/>
  <c r="M119" i="8"/>
  <c r="L119" i="8"/>
  <c r="J119" i="8"/>
  <c r="P118" i="8"/>
  <c r="J118" i="8"/>
  <c r="P117" i="8"/>
  <c r="M117" i="8"/>
  <c r="L117" i="8"/>
  <c r="J117" i="8"/>
  <c r="P116" i="8"/>
  <c r="M116" i="8"/>
  <c r="J116" i="8"/>
  <c r="P115" i="8"/>
  <c r="M115" i="8"/>
  <c r="L115" i="8"/>
  <c r="J115" i="8"/>
  <c r="P114" i="8"/>
  <c r="M114" i="8"/>
  <c r="J114" i="8"/>
  <c r="L114" i="8" s="1"/>
  <c r="P113" i="8"/>
  <c r="M113" i="8"/>
  <c r="L113" i="8"/>
  <c r="J113" i="8"/>
  <c r="P112" i="8"/>
  <c r="J112" i="8"/>
  <c r="P111" i="8"/>
  <c r="M111" i="8"/>
  <c r="L111" i="8"/>
  <c r="J111" i="8"/>
  <c r="P110" i="8"/>
  <c r="J110" i="8"/>
  <c r="P109" i="8"/>
  <c r="M109" i="8"/>
  <c r="L109" i="8"/>
  <c r="J109" i="8"/>
  <c r="P108" i="8"/>
  <c r="J108" i="8"/>
  <c r="P107" i="8"/>
  <c r="M107" i="8"/>
  <c r="L107" i="8"/>
  <c r="J107" i="8"/>
  <c r="P106" i="8"/>
  <c r="M106" i="8"/>
  <c r="J106" i="8"/>
  <c r="L106" i="8" s="1"/>
  <c r="P105" i="8"/>
  <c r="L105" i="8"/>
  <c r="M105" i="8" s="1"/>
  <c r="J105" i="8"/>
  <c r="P104" i="8"/>
  <c r="M104" i="8"/>
  <c r="J104" i="8"/>
  <c r="P103" i="8"/>
  <c r="L103" i="8"/>
  <c r="M103" i="8" s="1"/>
  <c r="J103" i="8"/>
  <c r="P102" i="8"/>
  <c r="M102" i="8"/>
  <c r="J102" i="8"/>
  <c r="P101" i="8"/>
  <c r="M101" i="8"/>
  <c r="L101" i="8"/>
  <c r="J101" i="8"/>
  <c r="P100" i="8"/>
  <c r="M100" i="8"/>
  <c r="J100" i="8"/>
  <c r="P99" i="8"/>
  <c r="M99" i="8"/>
  <c r="L99" i="8"/>
  <c r="J99" i="8"/>
  <c r="P98" i="8"/>
  <c r="M98" i="8"/>
  <c r="J98" i="8"/>
  <c r="L98" i="8" s="1"/>
  <c r="P97" i="8"/>
  <c r="M97" i="8"/>
  <c r="L97" i="8"/>
  <c r="J97" i="8"/>
  <c r="P96" i="8"/>
  <c r="J96" i="8"/>
  <c r="P95" i="8"/>
  <c r="M95" i="8"/>
  <c r="L95" i="8"/>
  <c r="J95" i="8"/>
  <c r="P94" i="8"/>
  <c r="M94" i="8"/>
  <c r="J94" i="8"/>
  <c r="P93" i="8"/>
  <c r="L93" i="8"/>
  <c r="M93" i="8" s="1"/>
  <c r="J93" i="8"/>
  <c r="P92" i="8"/>
  <c r="J92" i="8"/>
  <c r="P91" i="8"/>
  <c r="M91" i="8"/>
  <c r="L91" i="8"/>
  <c r="J91" i="8"/>
  <c r="P90" i="8"/>
  <c r="J90" i="8"/>
  <c r="L90" i="8" s="1"/>
  <c r="M90" i="8" s="1"/>
  <c r="P89" i="8"/>
  <c r="M89" i="8"/>
  <c r="L89" i="8"/>
  <c r="J89" i="8"/>
  <c r="P88" i="8"/>
  <c r="M88" i="8"/>
  <c r="J88" i="8"/>
  <c r="P87" i="8"/>
  <c r="L87" i="8"/>
  <c r="M87" i="8" s="1"/>
  <c r="J87" i="8"/>
  <c r="P86" i="8"/>
  <c r="J86" i="8"/>
  <c r="P85" i="8"/>
  <c r="M85" i="8"/>
  <c r="L85" i="8"/>
  <c r="J85" i="8"/>
  <c r="P84" i="8"/>
  <c r="M84" i="8"/>
  <c r="J84" i="8"/>
  <c r="P83" i="8"/>
  <c r="M83" i="8"/>
  <c r="L83" i="8"/>
  <c r="J83" i="8"/>
  <c r="P82" i="8"/>
  <c r="J82" i="8"/>
  <c r="L82" i="8" s="1"/>
  <c r="M82" i="8" s="1"/>
  <c r="P81" i="8"/>
  <c r="M81" i="8"/>
  <c r="L81" i="8"/>
  <c r="J81" i="8"/>
  <c r="P80" i="8"/>
  <c r="J80" i="8"/>
  <c r="P79" i="8"/>
  <c r="M79" i="8"/>
  <c r="L79" i="8"/>
  <c r="J79" i="8"/>
  <c r="P78" i="8"/>
  <c r="M78" i="8"/>
  <c r="J78" i="8"/>
  <c r="P77" i="8"/>
  <c r="L77" i="8"/>
  <c r="M77" i="8" s="1"/>
  <c r="J77" i="8"/>
  <c r="P76" i="8"/>
  <c r="J76" i="8"/>
  <c r="P75" i="8"/>
  <c r="M75" i="8"/>
  <c r="L75" i="8"/>
  <c r="J75" i="8"/>
  <c r="P74" i="8"/>
  <c r="J74" i="8"/>
  <c r="L74" i="8" s="1"/>
  <c r="M74" i="8" s="1"/>
  <c r="P73" i="8"/>
  <c r="M73" i="8"/>
  <c r="L73" i="8"/>
  <c r="J73" i="8"/>
  <c r="P72" i="8"/>
  <c r="J72" i="8"/>
  <c r="P71" i="8"/>
  <c r="M71" i="8"/>
  <c r="L71" i="8"/>
  <c r="J71" i="8"/>
  <c r="P70" i="8"/>
  <c r="M70" i="8"/>
  <c r="J70" i="8"/>
  <c r="P69" i="8"/>
  <c r="M69" i="8"/>
  <c r="L69" i="8"/>
  <c r="J69" i="8"/>
  <c r="P68" i="8"/>
  <c r="J68" i="8"/>
  <c r="P67" i="8"/>
  <c r="M67" i="8"/>
  <c r="L67" i="8"/>
  <c r="J67" i="8"/>
  <c r="P66" i="8"/>
  <c r="J66" i="8"/>
  <c r="L66" i="8" s="1"/>
  <c r="M66" i="8" s="1"/>
  <c r="P65" i="8"/>
  <c r="L65" i="8"/>
  <c r="M65" i="8" s="1"/>
  <c r="J65" i="8"/>
  <c r="P64" i="8"/>
  <c r="M64" i="8"/>
  <c r="J64" i="8"/>
  <c r="P63" i="8"/>
  <c r="M63" i="8"/>
  <c r="L63" i="8"/>
  <c r="J63" i="8"/>
  <c r="P62" i="8"/>
  <c r="M62" i="8"/>
  <c r="J62" i="8"/>
  <c r="P61" i="8"/>
  <c r="L61" i="8"/>
  <c r="M61" i="8" s="1"/>
  <c r="J61" i="8"/>
  <c r="P60" i="8"/>
  <c r="J60" i="8"/>
  <c r="P59" i="8"/>
  <c r="M59" i="8"/>
  <c r="L59" i="8"/>
  <c r="J59" i="8"/>
  <c r="P58" i="8"/>
  <c r="J58" i="8"/>
  <c r="L58" i="8" s="1"/>
  <c r="M58" i="8" s="1"/>
  <c r="P57" i="8"/>
  <c r="L57" i="8"/>
  <c r="M57" i="8" s="1"/>
  <c r="J57" i="8"/>
  <c r="P56" i="8"/>
  <c r="J56" i="8"/>
  <c r="P55" i="8"/>
  <c r="M55" i="8"/>
  <c r="L55" i="8"/>
  <c r="J55" i="8"/>
  <c r="P54" i="8"/>
  <c r="J54" i="8"/>
  <c r="P53" i="8"/>
  <c r="L53" i="8"/>
  <c r="M53" i="8" s="1"/>
  <c r="J53" i="8"/>
  <c r="P52" i="8"/>
  <c r="J52" i="8"/>
  <c r="P51" i="8"/>
  <c r="M51" i="8"/>
  <c r="L51" i="8"/>
  <c r="J51" i="8"/>
  <c r="P50" i="8"/>
  <c r="J50" i="8"/>
  <c r="L50" i="8" s="1"/>
  <c r="M50" i="8" s="1"/>
  <c r="P49" i="8"/>
  <c r="M49" i="8"/>
  <c r="L49" i="8"/>
  <c r="J49" i="8"/>
  <c r="P48" i="8"/>
  <c r="J48" i="8"/>
  <c r="P47" i="8"/>
  <c r="M47" i="8"/>
  <c r="L47" i="8"/>
  <c r="J47" i="8"/>
  <c r="P46" i="8"/>
  <c r="J46" i="8"/>
  <c r="P45" i="8"/>
  <c r="L45" i="8"/>
  <c r="M45" i="8" s="1"/>
  <c r="J45" i="8"/>
  <c r="P44" i="8"/>
  <c r="J44" i="8"/>
  <c r="P43" i="8"/>
  <c r="L43" i="8"/>
  <c r="M43" i="8" s="1"/>
  <c r="J43" i="8"/>
  <c r="P42" i="8"/>
  <c r="M42" i="8"/>
  <c r="J42" i="8"/>
  <c r="L42" i="8" s="1"/>
  <c r="P41" i="8"/>
  <c r="L41" i="8"/>
  <c r="M41" i="8" s="1"/>
  <c r="J41" i="8"/>
  <c r="P40" i="8"/>
  <c r="M40" i="8"/>
  <c r="J40" i="8"/>
  <c r="P39" i="8"/>
  <c r="L39" i="8"/>
  <c r="M39" i="8" s="1"/>
  <c r="J39" i="8"/>
  <c r="P38" i="8"/>
  <c r="J38" i="8"/>
  <c r="P37" i="8"/>
  <c r="L37" i="8"/>
  <c r="M37" i="8" s="1"/>
  <c r="J37" i="8"/>
  <c r="P36" i="8"/>
  <c r="M36" i="8"/>
  <c r="J36" i="8"/>
  <c r="P35" i="8"/>
  <c r="M35" i="8"/>
  <c r="L35" i="8"/>
  <c r="J35" i="8"/>
  <c r="J34" i="8"/>
  <c r="L34" i="8" s="1"/>
  <c r="P33" i="8"/>
  <c r="M33" i="8"/>
  <c r="L33" i="8"/>
  <c r="J33" i="8"/>
  <c r="P32" i="8"/>
  <c r="J32" i="8"/>
  <c r="P31" i="8"/>
  <c r="M31" i="8"/>
  <c r="L31" i="8"/>
  <c r="J31" i="8"/>
  <c r="J30" i="8"/>
  <c r="L30" i="8" s="1"/>
  <c r="M30" i="8" s="1"/>
  <c r="P29" i="8"/>
  <c r="L29" i="8"/>
  <c r="M29" i="8" s="1"/>
  <c r="J29" i="8"/>
  <c r="P28" i="8"/>
  <c r="J28" i="8"/>
  <c r="L28" i="8" s="1"/>
  <c r="M28" i="8" s="1"/>
  <c r="P27" i="8"/>
  <c r="L27" i="8"/>
  <c r="M27" i="8" s="1"/>
  <c r="J27" i="8"/>
  <c r="L26" i="8"/>
  <c r="J26" i="8"/>
  <c r="P26" i="8" s="1"/>
  <c r="J25" i="8"/>
  <c r="P25" i="8" s="1"/>
  <c r="P24" i="8"/>
  <c r="M24" i="8"/>
  <c r="J24" i="8"/>
  <c r="L24" i="8" s="1"/>
  <c r="P23" i="8"/>
  <c r="L23" i="8"/>
  <c r="M23" i="8" s="1"/>
  <c r="J23" i="8"/>
  <c r="L22" i="8"/>
  <c r="J22" i="8"/>
  <c r="P22" i="8" s="1"/>
  <c r="J21" i="8"/>
  <c r="P21" i="8" s="1"/>
  <c r="P20" i="8"/>
  <c r="M20" i="8"/>
  <c r="J20" i="8"/>
  <c r="L20" i="8" s="1"/>
  <c r="P19" i="8"/>
  <c r="L19" i="8"/>
  <c r="M19" i="8" s="1"/>
  <c r="J19" i="8"/>
  <c r="P18" i="8"/>
  <c r="L18" i="8"/>
  <c r="J18" i="8"/>
  <c r="M18" i="8" s="1"/>
  <c r="J17" i="8"/>
  <c r="P17" i="8" s="1"/>
  <c r="P16" i="8"/>
  <c r="M16" i="8"/>
  <c r="J16" i="8"/>
  <c r="L16" i="8" s="1"/>
  <c r="P15" i="8"/>
  <c r="L15" i="8"/>
  <c r="M15" i="8" s="1"/>
  <c r="J15" i="8"/>
  <c r="P14" i="8"/>
  <c r="L14" i="8"/>
  <c r="J14" i="8"/>
  <c r="M14" i="8" s="1"/>
  <c r="J13" i="8"/>
  <c r="P13" i="8" s="1"/>
  <c r="P12" i="8"/>
  <c r="M12" i="8"/>
  <c r="J12" i="8"/>
  <c r="L12" i="8" s="1"/>
  <c r="P11" i="8"/>
  <c r="M11" i="8"/>
  <c r="L11" i="8"/>
  <c r="J11" i="8"/>
  <c r="P10" i="8"/>
  <c r="L10" i="8"/>
  <c r="J10" i="8"/>
  <c r="M10" i="8" s="1"/>
  <c r="J9" i="8"/>
  <c r="P9" i="8" s="1"/>
  <c r="P8" i="8"/>
  <c r="M8" i="8"/>
  <c r="J8" i="8"/>
  <c r="L8" i="8" s="1"/>
  <c r="P7" i="8"/>
  <c r="M7" i="8"/>
  <c r="L7" i="8"/>
  <c r="J7" i="8"/>
  <c r="P6" i="8"/>
  <c r="L6" i="8"/>
  <c r="J6" i="8"/>
  <c r="M6" i="8" s="1"/>
  <c r="J5" i="8"/>
  <c r="P5" i="8" s="1"/>
  <c r="P4" i="8"/>
  <c r="J4" i="8"/>
  <c r="L4" i="8" s="1"/>
  <c r="M4" i="8" s="1"/>
  <c r="P3" i="8"/>
  <c r="L3" i="8"/>
  <c r="M3" i="8" s="1"/>
  <c r="J3" i="8"/>
  <c r="P863" i="7"/>
  <c r="J863" i="7"/>
  <c r="M863" i="7" s="1"/>
  <c r="P862" i="7"/>
  <c r="M862" i="7"/>
  <c r="L862" i="7"/>
  <c r="J862" i="7"/>
  <c r="P861" i="7"/>
  <c r="L861" i="7"/>
  <c r="J861" i="7"/>
  <c r="M861" i="7" s="1"/>
  <c r="J860" i="7"/>
  <c r="P859" i="7"/>
  <c r="J859" i="7"/>
  <c r="P858" i="7"/>
  <c r="M858" i="7"/>
  <c r="L858" i="7"/>
  <c r="J858" i="7"/>
  <c r="P857" i="7"/>
  <c r="L857" i="7"/>
  <c r="J857" i="7"/>
  <c r="M857" i="7" s="1"/>
  <c r="J856" i="7"/>
  <c r="P855" i="7"/>
  <c r="J855" i="7"/>
  <c r="M855" i="7" s="1"/>
  <c r="P854" i="7"/>
  <c r="M854" i="7"/>
  <c r="L854" i="7"/>
  <c r="J854" i="7"/>
  <c r="P853" i="7"/>
  <c r="L853" i="7"/>
  <c r="J853" i="7"/>
  <c r="M853" i="7" s="1"/>
  <c r="J852" i="7"/>
  <c r="P851" i="7"/>
  <c r="J851" i="7"/>
  <c r="M851" i="7" s="1"/>
  <c r="P850" i="7"/>
  <c r="M850" i="7"/>
  <c r="L850" i="7"/>
  <c r="J850" i="7"/>
  <c r="P849" i="7"/>
  <c r="L849" i="7"/>
  <c r="J849" i="7"/>
  <c r="M849" i="7" s="1"/>
  <c r="J848" i="7"/>
  <c r="P847" i="7"/>
  <c r="J847" i="7"/>
  <c r="P846" i="7"/>
  <c r="L846" i="7"/>
  <c r="M846" i="7" s="1"/>
  <c r="J846" i="7"/>
  <c r="P845" i="7"/>
  <c r="L845" i="7"/>
  <c r="J845" i="7"/>
  <c r="M845" i="7" s="1"/>
  <c r="J844" i="7"/>
  <c r="P843" i="7"/>
  <c r="M843" i="7"/>
  <c r="J843" i="7"/>
  <c r="L843" i="7" s="1"/>
  <c r="P842" i="7"/>
  <c r="L842" i="7"/>
  <c r="M842" i="7" s="1"/>
  <c r="J842" i="7"/>
  <c r="P841" i="7"/>
  <c r="L841" i="7"/>
  <c r="J841" i="7"/>
  <c r="M841" i="7" s="1"/>
  <c r="J840" i="7"/>
  <c r="P839" i="7"/>
  <c r="M839" i="7"/>
  <c r="J839" i="7"/>
  <c r="L839" i="7" s="1"/>
  <c r="P838" i="7"/>
  <c r="M838" i="7"/>
  <c r="L838" i="7"/>
  <c r="J838" i="7"/>
  <c r="P837" i="7"/>
  <c r="L837" i="7"/>
  <c r="J837" i="7"/>
  <c r="J836" i="7"/>
  <c r="P835" i="7"/>
  <c r="J835" i="7"/>
  <c r="L835" i="7" s="1"/>
  <c r="M835" i="7" s="1"/>
  <c r="P834" i="7"/>
  <c r="M834" i="7"/>
  <c r="L834" i="7"/>
  <c r="J834" i="7"/>
  <c r="P833" i="7"/>
  <c r="L833" i="7"/>
  <c r="J833" i="7"/>
  <c r="M833" i="7" s="1"/>
  <c r="J832" i="7"/>
  <c r="P831" i="7"/>
  <c r="J831" i="7"/>
  <c r="L831" i="7" s="1"/>
  <c r="M831" i="7" s="1"/>
  <c r="P830" i="7"/>
  <c r="L830" i="7"/>
  <c r="M830" i="7" s="1"/>
  <c r="J830" i="7"/>
  <c r="P829" i="7"/>
  <c r="L829" i="7"/>
  <c r="J829" i="7"/>
  <c r="J828" i="7"/>
  <c r="P827" i="7"/>
  <c r="M827" i="7"/>
  <c r="J827" i="7"/>
  <c r="L827" i="7" s="1"/>
  <c r="P826" i="7"/>
  <c r="M826" i="7"/>
  <c r="L826" i="7"/>
  <c r="J826" i="7"/>
  <c r="P825" i="7"/>
  <c r="L825" i="7"/>
  <c r="J825" i="7"/>
  <c r="M825" i="7" s="1"/>
  <c r="J824" i="7"/>
  <c r="P823" i="7"/>
  <c r="M823" i="7"/>
  <c r="J823" i="7"/>
  <c r="L823" i="7" s="1"/>
  <c r="P822" i="7"/>
  <c r="M822" i="7"/>
  <c r="L822" i="7"/>
  <c r="J822" i="7"/>
  <c r="P821" i="7"/>
  <c r="L821" i="7"/>
  <c r="J821" i="7"/>
  <c r="M821" i="7" s="1"/>
  <c r="J820" i="7"/>
  <c r="P819" i="7"/>
  <c r="M819" i="7"/>
  <c r="J819" i="7"/>
  <c r="L819" i="7" s="1"/>
  <c r="P818" i="7"/>
  <c r="L818" i="7"/>
  <c r="M818" i="7" s="1"/>
  <c r="J818" i="7"/>
  <c r="P817" i="7"/>
  <c r="L817" i="7"/>
  <c r="M817" i="7" s="1"/>
  <c r="J817" i="7"/>
  <c r="J816" i="7"/>
  <c r="P815" i="7"/>
  <c r="J815" i="7"/>
  <c r="L815" i="7" s="1"/>
  <c r="M815" i="7" s="1"/>
  <c r="P814" i="7"/>
  <c r="M814" i="7"/>
  <c r="L814" i="7"/>
  <c r="J814" i="7"/>
  <c r="P813" i="7"/>
  <c r="L813" i="7"/>
  <c r="M813" i="7" s="1"/>
  <c r="J813" i="7"/>
  <c r="J812" i="7"/>
  <c r="P811" i="7"/>
  <c r="J811" i="7"/>
  <c r="L811" i="7" s="1"/>
  <c r="M811" i="7" s="1"/>
  <c r="P810" i="7"/>
  <c r="L810" i="7"/>
  <c r="M810" i="7" s="1"/>
  <c r="J810" i="7"/>
  <c r="P809" i="7"/>
  <c r="L809" i="7"/>
  <c r="M809" i="7" s="1"/>
  <c r="J809" i="7"/>
  <c r="J808" i="7"/>
  <c r="P807" i="7"/>
  <c r="J807" i="7"/>
  <c r="L807" i="7" s="1"/>
  <c r="M807" i="7" s="1"/>
  <c r="P806" i="7"/>
  <c r="L806" i="7"/>
  <c r="M806" i="7" s="1"/>
  <c r="J806" i="7"/>
  <c r="P805" i="7"/>
  <c r="L805" i="7"/>
  <c r="M805" i="7" s="1"/>
  <c r="J805" i="7"/>
  <c r="J804" i="7"/>
  <c r="P803" i="7"/>
  <c r="M803" i="7"/>
  <c r="J803" i="7"/>
  <c r="L803" i="7" s="1"/>
  <c r="P802" i="7"/>
  <c r="L802" i="7"/>
  <c r="M802" i="7" s="1"/>
  <c r="J802" i="7"/>
  <c r="P801" i="7"/>
  <c r="L801" i="7"/>
  <c r="J801" i="7"/>
  <c r="M801" i="7" s="1"/>
  <c r="P800" i="7"/>
  <c r="J800" i="7"/>
  <c r="L800" i="7" s="1"/>
  <c r="P799" i="7"/>
  <c r="J799" i="7"/>
  <c r="P798" i="7"/>
  <c r="L798" i="7"/>
  <c r="M798" i="7" s="1"/>
  <c r="J798" i="7"/>
  <c r="P797" i="7"/>
  <c r="L797" i="7"/>
  <c r="M797" i="7" s="1"/>
  <c r="J797" i="7"/>
  <c r="J796" i="7"/>
  <c r="P796" i="7" s="1"/>
  <c r="P795" i="7"/>
  <c r="M795" i="7"/>
  <c r="J795" i="7"/>
  <c r="P794" i="7"/>
  <c r="M794" i="7"/>
  <c r="L794" i="7"/>
  <c r="J794" i="7"/>
  <c r="P793" i="7"/>
  <c r="L793" i="7"/>
  <c r="M793" i="7" s="1"/>
  <c r="J793" i="7"/>
  <c r="P792" i="7"/>
  <c r="M792" i="7"/>
  <c r="J792" i="7"/>
  <c r="P791" i="7"/>
  <c r="J791" i="7"/>
  <c r="L791" i="7" s="1"/>
  <c r="M791" i="7" s="1"/>
  <c r="P790" i="7"/>
  <c r="L790" i="7"/>
  <c r="M790" i="7" s="1"/>
  <c r="J790" i="7"/>
  <c r="P789" i="7"/>
  <c r="L789" i="7"/>
  <c r="M789" i="7" s="1"/>
  <c r="J789" i="7"/>
  <c r="P788" i="7"/>
  <c r="J788" i="7"/>
  <c r="L788" i="7" s="1"/>
  <c r="M788" i="7" s="1"/>
  <c r="P787" i="7"/>
  <c r="J787" i="7"/>
  <c r="P786" i="7"/>
  <c r="M786" i="7"/>
  <c r="L786" i="7"/>
  <c r="J786" i="7"/>
  <c r="P785" i="7"/>
  <c r="L785" i="7"/>
  <c r="M785" i="7" s="1"/>
  <c r="J785" i="7"/>
  <c r="J784" i="7"/>
  <c r="P784" i="7" s="1"/>
  <c r="P783" i="7"/>
  <c r="J783" i="7"/>
  <c r="L783" i="7" s="1"/>
  <c r="M783" i="7" s="1"/>
  <c r="P782" i="7"/>
  <c r="L782" i="7"/>
  <c r="M782" i="7" s="1"/>
  <c r="J782" i="7"/>
  <c r="P781" i="7"/>
  <c r="L781" i="7"/>
  <c r="M781" i="7" s="1"/>
  <c r="J781" i="7"/>
  <c r="P780" i="7"/>
  <c r="J780" i="7"/>
  <c r="L780" i="7" s="1"/>
  <c r="P779" i="7"/>
  <c r="J779" i="7"/>
  <c r="P778" i="7"/>
  <c r="M778" i="7"/>
  <c r="L778" i="7"/>
  <c r="J778" i="7"/>
  <c r="P777" i="7"/>
  <c r="L777" i="7"/>
  <c r="M777" i="7" s="1"/>
  <c r="J777" i="7"/>
  <c r="M776" i="7"/>
  <c r="J776" i="7"/>
  <c r="P775" i="7"/>
  <c r="J775" i="7"/>
  <c r="L775" i="7" s="1"/>
  <c r="M775" i="7" s="1"/>
  <c r="P774" i="7"/>
  <c r="L774" i="7"/>
  <c r="M774" i="7" s="1"/>
  <c r="J774" i="7"/>
  <c r="P773" i="7"/>
  <c r="L773" i="7"/>
  <c r="M773" i="7" s="1"/>
  <c r="J773" i="7"/>
  <c r="J772" i="7"/>
  <c r="L772" i="7" s="1"/>
  <c r="P771" i="7"/>
  <c r="J771" i="7"/>
  <c r="P770" i="7"/>
  <c r="M770" i="7"/>
  <c r="L770" i="7"/>
  <c r="J770" i="7"/>
  <c r="P769" i="7"/>
  <c r="L769" i="7"/>
  <c r="M769" i="7" s="1"/>
  <c r="J769" i="7"/>
  <c r="P768" i="7"/>
  <c r="J768" i="7"/>
  <c r="P767" i="7"/>
  <c r="J767" i="7"/>
  <c r="L767" i="7" s="1"/>
  <c r="M767" i="7" s="1"/>
  <c r="P766" i="7"/>
  <c r="M766" i="7"/>
  <c r="L766" i="7"/>
  <c r="J766" i="7"/>
  <c r="P765" i="7"/>
  <c r="L765" i="7"/>
  <c r="M765" i="7" s="1"/>
  <c r="J765" i="7"/>
  <c r="J764" i="7"/>
  <c r="L764" i="7" s="1"/>
  <c r="P763" i="7"/>
  <c r="J763" i="7"/>
  <c r="P762" i="7"/>
  <c r="M762" i="7"/>
  <c r="L762" i="7"/>
  <c r="J762" i="7"/>
  <c r="P761" i="7"/>
  <c r="L761" i="7"/>
  <c r="M761" i="7" s="1"/>
  <c r="J761" i="7"/>
  <c r="P760" i="7"/>
  <c r="J760" i="7"/>
  <c r="P759" i="7"/>
  <c r="J759" i="7"/>
  <c r="L759" i="7" s="1"/>
  <c r="M759" i="7" s="1"/>
  <c r="P758" i="7"/>
  <c r="L758" i="7"/>
  <c r="M758" i="7" s="1"/>
  <c r="J758" i="7"/>
  <c r="P757" i="7"/>
  <c r="L757" i="7"/>
  <c r="M757" i="7" s="1"/>
  <c r="J757" i="7"/>
  <c r="P756" i="7"/>
  <c r="M756" i="7"/>
  <c r="J756" i="7"/>
  <c r="L756" i="7" s="1"/>
  <c r="P755" i="7"/>
  <c r="J755" i="7"/>
  <c r="P754" i="7"/>
  <c r="M754" i="7"/>
  <c r="L754" i="7"/>
  <c r="J754" i="7"/>
  <c r="P753" i="7"/>
  <c r="L753" i="7"/>
  <c r="M753" i="7" s="1"/>
  <c r="J753" i="7"/>
  <c r="J752" i="7"/>
  <c r="P752" i="7" s="1"/>
  <c r="P751" i="7"/>
  <c r="J751" i="7"/>
  <c r="L751" i="7" s="1"/>
  <c r="M751" i="7" s="1"/>
  <c r="P750" i="7"/>
  <c r="L750" i="7"/>
  <c r="M750" i="7" s="1"/>
  <c r="J750" i="7"/>
  <c r="P749" i="7"/>
  <c r="L749" i="7"/>
  <c r="M749" i="7" s="1"/>
  <c r="J749" i="7"/>
  <c r="J748" i="7"/>
  <c r="L748" i="7" s="1"/>
  <c r="P747" i="7"/>
  <c r="J747" i="7"/>
  <c r="P746" i="7"/>
  <c r="M746" i="7"/>
  <c r="L746" i="7"/>
  <c r="J746" i="7"/>
  <c r="P745" i="7"/>
  <c r="L745" i="7"/>
  <c r="M745" i="7" s="1"/>
  <c r="J745" i="7"/>
  <c r="J744" i="7"/>
  <c r="P743" i="7"/>
  <c r="J743" i="7"/>
  <c r="L743" i="7" s="1"/>
  <c r="M743" i="7" s="1"/>
  <c r="P742" i="7"/>
  <c r="L742" i="7"/>
  <c r="M742" i="7" s="1"/>
  <c r="J742" i="7"/>
  <c r="P741" i="7"/>
  <c r="L741" i="7"/>
  <c r="M741" i="7" s="1"/>
  <c r="J741" i="7"/>
  <c r="J740" i="7"/>
  <c r="L740" i="7" s="1"/>
  <c r="P739" i="7"/>
  <c r="J739" i="7"/>
  <c r="P738" i="7"/>
  <c r="L738" i="7"/>
  <c r="M738" i="7" s="1"/>
  <c r="J738" i="7"/>
  <c r="P737" i="7"/>
  <c r="L737" i="7"/>
  <c r="M737" i="7" s="1"/>
  <c r="J737" i="7"/>
  <c r="P736" i="7"/>
  <c r="J736" i="7"/>
  <c r="P735" i="7"/>
  <c r="J735" i="7"/>
  <c r="L735" i="7" s="1"/>
  <c r="M735" i="7" s="1"/>
  <c r="P734" i="7"/>
  <c r="M734" i="7"/>
  <c r="L734" i="7"/>
  <c r="J734" i="7"/>
  <c r="P733" i="7"/>
  <c r="L733" i="7"/>
  <c r="M733" i="7" s="1"/>
  <c r="J733" i="7"/>
  <c r="J732" i="7"/>
  <c r="L732" i="7" s="1"/>
  <c r="P731" i="7"/>
  <c r="J731" i="7"/>
  <c r="P730" i="7"/>
  <c r="M730" i="7"/>
  <c r="L730" i="7"/>
  <c r="J730" i="7"/>
  <c r="P729" i="7"/>
  <c r="L729" i="7"/>
  <c r="M729" i="7" s="1"/>
  <c r="J729" i="7"/>
  <c r="P728" i="7"/>
  <c r="J728" i="7"/>
  <c r="P727" i="7"/>
  <c r="M727" i="7"/>
  <c r="J727" i="7"/>
  <c r="L727" i="7" s="1"/>
  <c r="P726" i="7"/>
  <c r="L726" i="7"/>
  <c r="M726" i="7" s="1"/>
  <c r="J726" i="7"/>
  <c r="P725" i="7"/>
  <c r="L725" i="7"/>
  <c r="M725" i="7" s="1"/>
  <c r="J725" i="7"/>
  <c r="P724" i="7"/>
  <c r="M724" i="7"/>
  <c r="J724" i="7"/>
  <c r="L724" i="7" s="1"/>
  <c r="P723" i="7"/>
  <c r="J723" i="7"/>
  <c r="P722" i="7"/>
  <c r="L722" i="7"/>
  <c r="M722" i="7" s="1"/>
  <c r="J722" i="7"/>
  <c r="P721" i="7"/>
  <c r="L721" i="7"/>
  <c r="M721" i="7" s="1"/>
  <c r="J721" i="7"/>
  <c r="J720" i="7"/>
  <c r="P720" i="7" s="1"/>
  <c r="P719" i="7"/>
  <c r="J719" i="7"/>
  <c r="L719" i="7" s="1"/>
  <c r="M719" i="7" s="1"/>
  <c r="P718" i="7"/>
  <c r="L718" i="7"/>
  <c r="M718" i="7" s="1"/>
  <c r="J718" i="7"/>
  <c r="P717" i="7"/>
  <c r="L717" i="7"/>
  <c r="M717" i="7" s="1"/>
  <c r="J717" i="7"/>
  <c r="J716" i="7"/>
  <c r="L716" i="7" s="1"/>
  <c r="P715" i="7"/>
  <c r="J715" i="7"/>
  <c r="P714" i="7"/>
  <c r="M714" i="7"/>
  <c r="L714" i="7"/>
  <c r="J714" i="7"/>
  <c r="P713" i="7"/>
  <c r="L713" i="7"/>
  <c r="M713" i="7" s="1"/>
  <c r="J713" i="7"/>
  <c r="M712" i="7"/>
  <c r="J712" i="7"/>
  <c r="P711" i="7"/>
  <c r="J711" i="7"/>
  <c r="L711" i="7" s="1"/>
  <c r="M711" i="7" s="1"/>
  <c r="P710" i="7"/>
  <c r="L710" i="7"/>
  <c r="M710" i="7" s="1"/>
  <c r="J710" i="7"/>
  <c r="P709" i="7"/>
  <c r="L709" i="7"/>
  <c r="M709" i="7" s="1"/>
  <c r="J709" i="7"/>
  <c r="J708" i="7"/>
  <c r="P707" i="7"/>
  <c r="J707" i="7"/>
  <c r="P706" i="7"/>
  <c r="M706" i="7"/>
  <c r="L706" i="7"/>
  <c r="J706" i="7"/>
  <c r="P705" i="7"/>
  <c r="L705" i="7"/>
  <c r="M705" i="7" s="1"/>
  <c r="J705" i="7"/>
  <c r="P704" i="7"/>
  <c r="J704" i="7"/>
  <c r="P703" i="7"/>
  <c r="J703" i="7"/>
  <c r="L703" i="7" s="1"/>
  <c r="M703" i="7" s="1"/>
  <c r="P702" i="7"/>
  <c r="L702" i="7"/>
  <c r="M702" i="7" s="1"/>
  <c r="J702" i="7"/>
  <c r="P701" i="7"/>
  <c r="L701" i="7"/>
  <c r="M701" i="7" s="1"/>
  <c r="J701" i="7"/>
  <c r="P700" i="7"/>
  <c r="J700" i="7"/>
  <c r="L700" i="7" s="1"/>
  <c r="P699" i="7"/>
  <c r="J699" i="7"/>
  <c r="P698" i="7"/>
  <c r="L698" i="7"/>
  <c r="M698" i="7" s="1"/>
  <c r="J698" i="7"/>
  <c r="P697" i="7"/>
  <c r="L697" i="7"/>
  <c r="M697" i="7" s="1"/>
  <c r="J697" i="7"/>
  <c r="P696" i="7"/>
  <c r="J696" i="7"/>
  <c r="P695" i="7"/>
  <c r="M695" i="7"/>
  <c r="J695" i="7"/>
  <c r="L695" i="7" s="1"/>
  <c r="P694" i="7"/>
  <c r="L694" i="7"/>
  <c r="M694" i="7" s="1"/>
  <c r="J694" i="7"/>
  <c r="P693" i="7"/>
  <c r="L693" i="7"/>
  <c r="M693" i="7" s="1"/>
  <c r="J693" i="7"/>
  <c r="J692" i="7"/>
  <c r="L692" i="7" s="1"/>
  <c r="P691" i="7"/>
  <c r="J691" i="7"/>
  <c r="P690" i="7"/>
  <c r="M690" i="7"/>
  <c r="L690" i="7"/>
  <c r="J690" i="7"/>
  <c r="P689" i="7"/>
  <c r="L689" i="7"/>
  <c r="M689" i="7" s="1"/>
  <c r="J689" i="7"/>
  <c r="J688" i="7"/>
  <c r="P688" i="7" s="1"/>
  <c r="P687" i="7"/>
  <c r="M687" i="7"/>
  <c r="J687" i="7"/>
  <c r="L687" i="7" s="1"/>
  <c r="P686" i="7"/>
  <c r="L686" i="7"/>
  <c r="M686" i="7" s="1"/>
  <c r="J686" i="7"/>
  <c r="P685" i="7"/>
  <c r="L685" i="7"/>
  <c r="M685" i="7" s="1"/>
  <c r="J685" i="7"/>
  <c r="P684" i="7"/>
  <c r="M684" i="7"/>
  <c r="J684" i="7"/>
  <c r="L684" i="7" s="1"/>
  <c r="P683" i="7"/>
  <c r="J683" i="7"/>
  <c r="P682" i="7"/>
  <c r="L682" i="7"/>
  <c r="M682" i="7" s="1"/>
  <c r="J682" i="7"/>
  <c r="P681" i="7"/>
  <c r="L681" i="7"/>
  <c r="M681" i="7" s="1"/>
  <c r="J681" i="7"/>
  <c r="J680" i="7"/>
  <c r="P679" i="7"/>
  <c r="J679" i="7"/>
  <c r="L679" i="7" s="1"/>
  <c r="M679" i="7" s="1"/>
  <c r="P678" i="7"/>
  <c r="L678" i="7"/>
  <c r="M678" i="7" s="1"/>
  <c r="J678" i="7"/>
  <c r="P677" i="7"/>
  <c r="L677" i="7"/>
  <c r="M677" i="7" s="1"/>
  <c r="J677" i="7"/>
  <c r="J676" i="7"/>
  <c r="L676" i="7" s="1"/>
  <c r="P675" i="7"/>
  <c r="J675" i="7"/>
  <c r="P674" i="7"/>
  <c r="M674" i="7"/>
  <c r="L674" i="7"/>
  <c r="J674" i="7"/>
  <c r="P673" i="7"/>
  <c r="L673" i="7"/>
  <c r="M673" i="7" s="1"/>
  <c r="J673" i="7"/>
  <c r="P672" i="7"/>
  <c r="J672" i="7"/>
  <c r="P671" i="7"/>
  <c r="J671" i="7"/>
  <c r="L671" i="7" s="1"/>
  <c r="M671" i="7" s="1"/>
  <c r="P670" i="7"/>
  <c r="L670" i="7"/>
  <c r="M670" i="7" s="1"/>
  <c r="J670" i="7"/>
  <c r="P669" i="7"/>
  <c r="M669" i="7"/>
  <c r="L669" i="7"/>
  <c r="J669" i="7"/>
  <c r="P668" i="7"/>
  <c r="J668" i="7"/>
  <c r="L668" i="7" s="1"/>
  <c r="M668" i="7" s="1"/>
  <c r="P667" i="7"/>
  <c r="J667" i="7"/>
  <c r="P666" i="7"/>
  <c r="L666" i="7"/>
  <c r="M666" i="7" s="1"/>
  <c r="J666" i="7"/>
  <c r="P665" i="7"/>
  <c r="L665" i="7"/>
  <c r="M665" i="7" s="1"/>
  <c r="J665" i="7"/>
  <c r="P664" i="7"/>
  <c r="J664" i="7"/>
  <c r="P663" i="7"/>
  <c r="J663" i="7"/>
  <c r="L663" i="7" s="1"/>
  <c r="M663" i="7" s="1"/>
  <c r="P662" i="7"/>
  <c r="L662" i="7"/>
  <c r="M662" i="7" s="1"/>
  <c r="J662" i="7"/>
  <c r="P661" i="7"/>
  <c r="L661" i="7"/>
  <c r="M661" i="7" s="1"/>
  <c r="J661" i="7"/>
  <c r="J660" i="7"/>
  <c r="L660" i="7" s="1"/>
  <c r="P659" i="7"/>
  <c r="J659" i="7"/>
  <c r="P658" i="7"/>
  <c r="L658" i="7"/>
  <c r="M658" i="7" s="1"/>
  <c r="J658" i="7"/>
  <c r="P657" i="7"/>
  <c r="L657" i="7"/>
  <c r="M657" i="7" s="1"/>
  <c r="J657" i="7"/>
  <c r="J656" i="7"/>
  <c r="P656" i="7" s="1"/>
  <c r="P655" i="7"/>
  <c r="J655" i="7"/>
  <c r="L655" i="7" s="1"/>
  <c r="M655" i="7" s="1"/>
  <c r="P654" i="7"/>
  <c r="L654" i="7"/>
  <c r="M654" i="7" s="1"/>
  <c r="J654" i="7"/>
  <c r="P653" i="7"/>
  <c r="L653" i="7"/>
  <c r="M653" i="7" s="1"/>
  <c r="J653" i="7"/>
  <c r="P652" i="7"/>
  <c r="M652" i="7"/>
  <c r="J652" i="7"/>
  <c r="L652" i="7" s="1"/>
  <c r="P651" i="7"/>
  <c r="J651" i="7"/>
  <c r="P650" i="7"/>
  <c r="L650" i="7"/>
  <c r="M650" i="7" s="1"/>
  <c r="J650" i="7"/>
  <c r="P649" i="7"/>
  <c r="L649" i="7"/>
  <c r="M649" i="7" s="1"/>
  <c r="J649" i="7"/>
  <c r="J648" i="7"/>
  <c r="P647" i="7"/>
  <c r="J647" i="7"/>
  <c r="L647" i="7" s="1"/>
  <c r="M647" i="7" s="1"/>
  <c r="P646" i="7"/>
  <c r="L646" i="7"/>
  <c r="M646" i="7" s="1"/>
  <c r="J646" i="7"/>
  <c r="P645" i="7"/>
  <c r="M645" i="7"/>
  <c r="L645" i="7"/>
  <c r="J645" i="7"/>
  <c r="P644" i="7"/>
  <c r="J644" i="7"/>
  <c r="L644" i="7" s="1"/>
  <c r="M644" i="7" s="1"/>
  <c r="P643" i="7"/>
  <c r="J643" i="7"/>
  <c r="P642" i="7"/>
  <c r="L642" i="7"/>
  <c r="M642" i="7" s="1"/>
  <c r="J642" i="7"/>
  <c r="P641" i="7"/>
  <c r="L641" i="7"/>
  <c r="M641" i="7" s="1"/>
  <c r="J641" i="7"/>
  <c r="P640" i="7"/>
  <c r="J640" i="7"/>
  <c r="P639" i="7"/>
  <c r="J639" i="7"/>
  <c r="L639" i="7" s="1"/>
  <c r="M639" i="7" s="1"/>
  <c r="P638" i="7"/>
  <c r="L638" i="7"/>
  <c r="M638" i="7" s="1"/>
  <c r="J638" i="7"/>
  <c r="P637" i="7"/>
  <c r="M637" i="7"/>
  <c r="L637" i="7"/>
  <c r="J637" i="7"/>
  <c r="J636" i="7"/>
  <c r="L636" i="7" s="1"/>
  <c r="P635" i="7"/>
  <c r="J635" i="7"/>
  <c r="P634" i="7"/>
  <c r="L634" i="7"/>
  <c r="M634" i="7" s="1"/>
  <c r="J634" i="7"/>
  <c r="P633" i="7"/>
  <c r="L633" i="7"/>
  <c r="M633" i="7" s="1"/>
  <c r="J633" i="7"/>
  <c r="J632" i="7"/>
  <c r="P632" i="7" s="1"/>
  <c r="P631" i="7"/>
  <c r="J631" i="7"/>
  <c r="L631" i="7" s="1"/>
  <c r="M631" i="7" s="1"/>
  <c r="P630" i="7"/>
  <c r="L630" i="7"/>
  <c r="M630" i="7" s="1"/>
  <c r="J630" i="7"/>
  <c r="P629" i="7"/>
  <c r="L629" i="7"/>
  <c r="M629" i="7" s="1"/>
  <c r="J629" i="7"/>
  <c r="J628" i="7"/>
  <c r="P627" i="7"/>
  <c r="J627" i="7"/>
  <c r="P626" i="7"/>
  <c r="L626" i="7"/>
  <c r="M626" i="7" s="1"/>
  <c r="J626" i="7"/>
  <c r="P625" i="7"/>
  <c r="L625" i="7"/>
  <c r="M625" i="7" s="1"/>
  <c r="J625" i="7"/>
  <c r="J624" i="7"/>
  <c r="P624" i="7" s="1"/>
  <c r="P623" i="7"/>
  <c r="J623" i="7"/>
  <c r="L623" i="7" s="1"/>
  <c r="M623" i="7" s="1"/>
  <c r="P622" i="7"/>
  <c r="L622" i="7"/>
  <c r="M622" i="7" s="1"/>
  <c r="J622" i="7"/>
  <c r="P621" i="7"/>
  <c r="L621" i="7"/>
  <c r="M621" i="7" s="1"/>
  <c r="J621" i="7"/>
  <c r="J620" i="7"/>
  <c r="L620" i="7" s="1"/>
  <c r="P619" i="7"/>
  <c r="J619" i="7"/>
  <c r="P618" i="7"/>
  <c r="M618" i="7"/>
  <c r="L618" i="7"/>
  <c r="J618" i="7"/>
  <c r="P617" i="7"/>
  <c r="M617" i="7"/>
  <c r="L617" i="7"/>
  <c r="J617" i="7"/>
  <c r="M616" i="7"/>
  <c r="J616" i="7"/>
  <c r="P615" i="7"/>
  <c r="J615" i="7"/>
  <c r="L615" i="7" s="1"/>
  <c r="M615" i="7" s="1"/>
  <c r="P614" i="7"/>
  <c r="M614" i="7"/>
  <c r="L614" i="7"/>
  <c r="J614" i="7"/>
  <c r="P613" i="7"/>
  <c r="M613" i="7"/>
  <c r="L613" i="7"/>
  <c r="J613" i="7"/>
  <c r="P612" i="7"/>
  <c r="J612" i="7"/>
  <c r="L612" i="7" s="1"/>
  <c r="M612" i="7" s="1"/>
  <c r="P611" i="7"/>
  <c r="J611" i="7"/>
  <c r="P610" i="7"/>
  <c r="M610" i="7"/>
  <c r="L610" i="7"/>
  <c r="J610" i="7"/>
  <c r="P609" i="7"/>
  <c r="L609" i="7"/>
  <c r="M609" i="7" s="1"/>
  <c r="J609" i="7"/>
  <c r="P608" i="7"/>
  <c r="J608" i="7"/>
  <c r="P607" i="7"/>
  <c r="J607" i="7"/>
  <c r="L607" i="7" s="1"/>
  <c r="M607" i="7" s="1"/>
  <c r="P606" i="7"/>
  <c r="L606" i="7"/>
  <c r="M606" i="7" s="1"/>
  <c r="J606" i="7"/>
  <c r="P605" i="7"/>
  <c r="L605" i="7"/>
  <c r="M605" i="7" s="1"/>
  <c r="J605" i="7"/>
  <c r="J604" i="7"/>
  <c r="L604" i="7" s="1"/>
  <c r="P603" i="7"/>
  <c r="J603" i="7"/>
  <c r="P602" i="7"/>
  <c r="L602" i="7"/>
  <c r="M602" i="7" s="1"/>
  <c r="J602" i="7"/>
  <c r="P601" i="7"/>
  <c r="L601" i="7"/>
  <c r="M601" i="7" s="1"/>
  <c r="J601" i="7"/>
  <c r="J600" i="7"/>
  <c r="P600" i="7" s="1"/>
  <c r="P599" i="7"/>
  <c r="J599" i="7"/>
  <c r="L599" i="7" s="1"/>
  <c r="M599" i="7" s="1"/>
  <c r="P598" i="7"/>
  <c r="L598" i="7"/>
  <c r="M598" i="7" s="1"/>
  <c r="J598" i="7"/>
  <c r="P597" i="7"/>
  <c r="L597" i="7"/>
  <c r="M597" i="7" s="1"/>
  <c r="J597" i="7"/>
  <c r="J596" i="7"/>
  <c r="L596" i="7" s="1"/>
  <c r="P595" i="7"/>
  <c r="J595" i="7"/>
  <c r="P594" i="7"/>
  <c r="M594" i="7"/>
  <c r="L594" i="7"/>
  <c r="J594" i="7"/>
  <c r="P593" i="7"/>
  <c r="L593" i="7"/>
  <c r="M593" i="7" s="1"/>
  <c r="J593" i="7"/>
  <c r="J592" i="7"/>
  <c r="P592" i="7" s="1"/>
  <c r="P591" i="7"/>
  <c r="M591" i="7"/>
  <c r="J591" i="7"/>
  <c r="L591" i="7" s="1"/>
  <c r="P590" i="7"/>
  <c r="L590" i="7"/>
  <c r="M590" i="7" s="1"/>
  <c r="J590" i="7"/>
  <c r="P589" i="7"/>
  <c r="L589" i="7"/>
  <c r="M589" i="7" s="1"/>
  <c r="J589" i="7"/>
  <c r="P588" i="7"/>
  <c r="J588" i="7"/>
  <c r="L588" i="7" s="1"/>
  <c r="P587" i="7"/>
  <c r="J587" i="7"/>
  <c r="P586" i="7"/>
  <c r="L586" i="7"/>
  <c r="M586" i="7" s="1"/>
  <c r="J586" i="7"/>
  <c r="P585" i="7"/>
  <c r="L585" i="7"/>
  <c r="M585" i="7" s="1"/>
  <c r="J585" i="7"/>
  <c r="J584" i="7"/>
  <c r="P583" i="7"/>
  <c r="J583" i="7"/>
  <c r="L583" i="7" s="1"/>
  <c r="M583" i="7" s="1"/>
  <c r="P582" i="7"/>
  <c r="L582" i="7"/>
  <c r="M582" i="7" s="1"/>
  <c r="J582" i="7"/>
  <c r="L581" i="7"/>
  <c r="J581" i="7"/>
  <c r="J580" i="7"/>
  <c r="P579" i="7"/>
  <c r="J579" i="7"/>
  <c r="P578" i="7"/>
  <c r="L578" i="7"/>
  <c r="M578" i="7" s="1"/>
  <c r="J578" i="7"/>
  <c r="P577" i="7"/>
  <c r="M577" i="7"/>
  <c r="L577" i="7"/>
  <c r="J577" i="7"/>
  <c r="P576" i="7"/>
  <c r="J576" i="7"/>
  <c r="J575" i="7"/>
  <c r="L575" i="7" s="1"/>
  <c r="P574" i="7"/>
  <c r="L574" i="7"/>
  <c r="M574" i="7" s="1"/>
  <c r="J574" i="7"/>
  <c r="J573" i="7"/>
  <c r="J572" i="7"/>
  <c r="P571" i="7"/>
  <c r="J571" i="7"/>
  <c r="P570" i="7"/>
  <c r="L570" i="7"/>
  <c r="M570" i="7" s="1"/>
  <c r="J570" i="7"/>
  <c r="P569" i="7"/>
  <c r="J569" i="7"/>
  <c r="P568" i="7"/>
  <c r="M568" i="7"/>
  <c r="L568" i="7"/>
  <c r="J568" i="7"/>
  <c r="M567" i="7"/>
  <c r="J567" i="7"/>
  <c r="L567" i="7" s="1"/>
  <c r="P566" i="7"/>
  <c r="L566" i="7"/>
  <c r="M566" i="7" s="1"/>
  <c r="J566" i="7"/>
  <c r="P565" i="7"/>
  <c r="L565" i="7"/>
  <c r="J565" i="7"/>
  <c r="L564" i="7"/>
  <c r="J564" i="7"/>
  <c r="P563" i="7"/>
  <c r="J563" i="7"/>
  <c r="P562" i="7"/>
  <c r="L562" i="7"/>
  <c r="M562" i="7" s="1"/>
  <c r="J562" i="7"/>
  <c r="P561" i="7"/>
  <c r="M561" i="7"/>
  <c r="L561" i="7"/>
  <c r="J561" i="7"/>
  <c r="P560" i="7"/>
  <c r="J560" i="7"/>
  <c r="M559" i="7"/>
  <c r="J559" i="7"/>
  <c r="L559" i="7" s="1"/>
  <c r="P558" i="7"/>
  <c r="L558" i="7"/>
  <c r="M558" i="7" s="1"/>
  <c r="J558" i="7"/>
  <c r="L557" i="7"/>
  <c r="J557" i="7"/>
  <c r="L556" i="7"/>
  <c r="J556" i="7"/>
  <c r="P555" i="7"/>
  <c r="J555" i="7"/>
  <c r="P554" i="7"/>
  <c r="M554" i="7"/>
  <c r="L554" i="7"/>
  <c r="J554" i="7"/>
  <c r="P553" i="7"/>
  <c r="L553" i="7"/>
  <c r="M553" i="7" s="1"/>
  <c r="J553" i="7"/>
  <c r="P552" i="7"/>
  <c r="L552" i="7"/>
  <c r="M552" i="7" s="1"/>
  <c r="J552" i="7"/>
  <c r="P551" i="7"/>
  <c r="J551" i="7"/>
  <c r="L551" i="7" s="1"/>
  <c r="P550" i="7"/>
  <c r="L550" i="7"/>
  <c r="M550" i="7" s="1"/>
  <c r="J550" i="7"/>
  <c r="J549" i="7"/>
  <c r="J548" i="7"/>
  <c r="P547" i="7"/>
  <c r="J547" i="7"/>
  <c r="P546" i="7"/>
  <c r="M546" i="7"/>
  <c r="L546" i="7"/>
  <c r="J546" i="7"/>
  <c r="P545" i="7"/>
  <c r="L545" i="7"/>
  <c r="M545" i="7" s="1"/>
  <c r="J545" i="7"/>
  <c r="J544" i="7"/>
  <c r="J543" i="7"/>
  <c r="L543" i="7" s="1"/>
  <c r="P542" i="7"/>
  <c r="M542" i="7"/>
  <c r="L542" i="7"/>
  <c r="J542" i="7"/>
  <c r="P541" i="7"/>
  <c r="J541" i="7"/>
  <c r="L540" i="7"/>
  <c r="J540" i="7"/>
  <c r="P539" i="7"/>
  <c r="J539" i="7"/>
  <c r="P538" i="7"/>
  <c r="L538" i="7"/>
  <c r="M538" i="7" s="1"/>
  <c r="J538" i="7"/>
  <c r="P537" i="7"/>
  <c r="J537" i="7"/>
  <c r="L537" i="7" s="1"/>
  <c r="M537" i="7" s="1"/>
  <c r="P536" i="7"/>
  <c r="L536" i="7"/>
  <c r="M536" i="7" s="1"/>
  <c r="J536" i="7"/>
  <c r="P535" i="7"/>
  <c r="M535" i="7"/>
  <c r="J535" i="7"/>
  <c r="L535" i="7" s="1"/>
  <c r="P534" i="7"/>
  <c r="L534" i="7"/>
  <c r="M534" i="7" s="1"/>
  <c r="J534" i="7"/>
  <c r="P533" i="7"/>
  <c r="J533" i="7"/>
  <c r="L533" i="7" s="1"/>
  <c r="M533" i="7" s="1"/>
  <c r="P532" i="7"/>
  <c r="L532" i="7"/>
  <c r="J532" i="7"/>
  <c r="P531" i="7"/>
  <c r="J531" i="7"/>
  <c r="P530" i="7"/>
  <c r="L530" i="7"/>
  <c r="M530" i="7" s="1"/>
  <c r="J530" i="7"/>
  <c r="P529" i="7"/>
  <c r="M529" i="7"/>
  <c r="L529" i="7"/>
  <c r="J529" i="7"/>
  <c r="P528" i="7"/>
  <c r="J528" i="7"/>
  <c r="J527" i="7"/>
  <c r="L527" i="7" s="1"/>
  <c r="J526" i="7"/>
  <c r="J525" i="7"/>
  <c r="J524" i="7"/>
  <c r="J523" i="7"/>
  <c r="P522" i="7"/>
  <c r="J522" i="7"/>
  <c r="J521" i="7"/>
  <c r="P520" i="7"/>
  <c r="J520" i="7"/>
  <c r="J519" i="7"/>
  <c r="P518" i="7"/>
  <c r="J518" i="7"/>
  <c r="J517" i="7"/>
  <c r="P516" i="7"/>
  <c r="J516" i="7"/>
  <c r="J515" i="7"/>
  <c r="P514" i="7"/>
  <c r="J514" i="7"/>
  <c r="J513" i="7"/>
  <c r="M513" i="7" s="1"/>
  <c r="P512" i="7"/>
  <c r="J512" i="7"/>
  <c r="J511" i="7"/>
  <c r="P510" i="7"/>
  <c r="J510" i="7"/>
  <c r="J509" i="7"/>
  <c r="P508" i="7"/>
  <c r="J508" i="7"/>
  <c r="J507" i="7"/>
  <c r="P506" i="7"/>
  <c r="J506" i="7"/>
  <c r="J505" i="7"/>
  <c r="P504" i="7"/>
  <c r="J504" i="7"/>
  <c r="J503" i="7"/>
  <c r="P502" i="7"/>
  <c r="J502" i="7"/>
  <c r="J501" i="7"/>
  <c r="P500" i="7"/>
  <c r="J500" i="7"/>
  <c r="J499" i="7"/>
  <c r="P498" i="7"/>
  <c r="J498" i="7"/>
  <c r="J497" i="7"/>
  <c r="P496" i="7"/>
  <c r="J496" i="7"/>
  <c r="J495" i="7"/>
  <c r="P494" i="7"/>
  <c r="J494" i="7"/>
  <c r="J493" i="7"/>
  <c r="L492" i="7"/>
  <c r="J492" i="7"/>
  <c r="P491" i="7"/>
  <c r="L491" i="7"/>
  <c r="J491" i="7"/>
  <c r="J490" i="7"/>
  <c r="P489" i="7"/>
  <c r="J489" i="7"/>
  <c r="P488" i="7"/>
  <c r="L488" i="7"/>
  <c r="M488" i="7" s="1"/>
  <c r="J488" i="7"/>
  <c r="J487" i="7"/>
  <c r="P486" i="7"/>
  <c r="L486" i="7"/>
  <c r="J486" i="7"/>
  <c r="P485" i="7"/>
  <c r="L485" i="7"/>
  <c r="J485" i="7"/>
  <c r="J484" i="7"/>
  <c r="P483" i="7"/>
  <c r="M483" i="7"/>
  <c r="L483" i="7"/>
  <c r="J483" i="7"/>
  <c r="P482" i="7"/>
  <c r="M482" i="7"/>
  <c r="J482" i="7"/>
  <c r="L482" i="7" s="1"/>
  <c r="J481" i="7"/>
  <c r="P480" i="7"/>
  <c r="M480" i="7"/>
  <c r="L480" i="7"/>
  <c r="J480" i="7"/>
  <c r="P479" i="7"/>
  <c r="J479" i="7"/>
  <c r="L478" i="7"/>
  <c r="J478" i="7"/>
  <c r="P477" i="7"/>
  <c r="L477" i="7"/>
  <c r="J477" i="7"/>
  <c r="P476" i="7"/>
  <c r="J476" i="7"/>
  <c r="P475" i="7"/>
  <c r="L475" i="7"/>
  <c r="M475" i="7" s="1"/>
  <c r="J475" i="7"/>
  <c r="J474" i="7"/>
  <c r="P473" i="7"/>
  <c r="J473" i="7"/>
  <c r="P472" i="7"/>
  <c r="L472" i="7"/>
  <c r="M472" i="7" s="1"/>
  <c r="J472" i="7"/>
  <c r="J471" i="7"/>
  <c r="P470" i="7"/>
  <c r="L470" i="7"/>
  <c r="J470" i="7"/>
  <c r="M470" i="7" s="1"/>
  <c r="P469" i="7"/>
  <c r="L469" i="7"/>
  <c r="J469" i="7"/>
  <c r="J468" i="7"/>
  <c r="P467" i="7"/>
  <c r="L467" i="7"/>
  <c r="M467" i="7" s="1"/>
  <c r="J467" i="7"/>
  <c r="P466" i="7"/>
  <c r="J466" i="7"/>
  <c r="L466" i="7" s="1"/>
  <c r="M466" i="7" s="1"/>
  <c r="J465" i="7"/>
  <c r="P464" i="7"/>
  <c r="M464" i="7"/>
  <c r="L464" i="7"/>
  <c r="J464" i="7"/>
  <c r="P463" i="7"/>
  <c r="J463" i="7"/>
  <c r="L462" i="7"/>
  <c r="J462" i="7"/>
  <c r="P461" i="7"/>
  <c r="L461" i="7"/>
  <c r="J461" i="7"/>
  <c r="P460" i="7"/>
  <c r="J460" i="7"/>
  <c r="P459" i="7"/>
  <c r="L459" i="7"/>
  <c r="M459" i="7" s="1"/>
  <c r="J459" i="7"/>
  <c r="P458" i="7"/>
  <c r="J458" i="7"/>
  <c r="P457" i="7"/>
  <c r="J457" i="7"/>
  <c r="P456" i="7"/>
  <c r="L456" i="7"/>
  <c r="M456" i="7" s="1"/>
  <c r="J456" i="7"/>
  <c r="J455" i="7"/>
  <c r="P454" i="7"/>
  <c r="L454" i="7"/>
  <c r="J454" i="7"/>
  <c r="P453" i="7"/>
  <c r="L453" i="7"/>
  <c r="J453" i="7"/>
  <c r="J452" i="7"/>
  <c r="P451" i="7"/>
  <c r="L451" i="7"/>
  <c r="M451" i="7" s="1"/>
  <c r="J451" i="7"/>
  <c r="P450" i="7"/>
  <c r="J450" i="7"/>
  <c r="L450" i="7" s="1"/>
  <c r="M450" i="7" s="1"/>
  <c r="J449" i="7"/>
  <c r="P448" i="7"/>
  <c r="L448" i="7"/>
  <c r="M448" i="7" s="1"/>
  <c r="J448" i="7"/>
  <c r="P447" i="7"/>
  <c r="J447" i="7"/>
  <c r="L446" i="7"/>
  <c r="J446" i="7"/>
  <c r="P445" i="7"/>
  <c r="L445" i="7"/>
  <c r="J445" i="7"/>
  <c r="P444" i="7"/>
  <c r="J444" i="7"/>
  <c r="P443" i="7"/>
  <c r="L443" i="7"/>
  <c r="M443" i="7" s="1"/>
  <c r="J443" i="7"/>
  <c r="P442" i="7"/>
  <c r="J442" i="7"/>
  <c r="P441" i="7"/>
  <c r="J441" i="7"/>
  <c r="P440" i="7"/>
  <c r="L440" i="7"/>
  <c r="M440" i="7" s="1"/>
  <c r="J440" i="7"/>
  <c r="J439" i="7"/>
  <c r="P438" i="7"/>
  <c r="L438" i="7"/>
  <c r="J438" i="7"/>
  <c r="M438" i="7" s="1"/>
  <c r="P437" i="7"/>
  <c r="L437" i="7"/>
  <c r="J437" i="7"/>
  <c r="J436" i="7"/>
  <c r="P435" i="7"/>
  <c r="M435" i="7"/>
  <c r="L435" i="7"/>
  <c r="J435" i="7"/>
  <c r="M434" i="7"/>
  <c r="J434" i="7"/>
  <c r="L434" i="7" s="1"/>
  <c r="J433" i="7"/>
  <c r="P432" i="7"/>
  <c r="M432" i="7"/>
  <c r="L432" i="7"/>
  <c r="J432" i="7"/>
  <c r="P431" i="7"/>
  <c r="J431" i="7"/>
  <c r="P430" i="7"/>
  <c r="L430" i="7"/>
  <c r="J430" i="7"/>
  <c r="P429" i="7"/>
  <c r="L429" i="7"/>
  <c r="J429" i="7"/>
  <c r="P428" i="7"/>
  <c r="J428" i="7"/>
  <c r="P427" i="7"/>
  <c r="L427" i="7"/>
  <c r="M427" i="7" s="1"/>
  <c r="J427" i="7"/>
  <c r="J426" i="7"/>
  <c r="P425" i="7"/>
  <c r="J425" i="7"/>
  <c r="P424" i="7"/>
  <c r="L424" i="7"/>
  <c r="M424" i="7" s="1"/>
  <c r="J424" i="7"/>
  <c r="J423" i="7"/>
  <c r="P423" i="7" s="1"/>
  <c r="P422" i="7"/>
  <c r="L422" i="7"/>
  <c r="J422" i="7"/>
  <c r="P421" i="7"/>
  <c r="L421" i="7"/>
  <c r="J421" i="7"/>
  <c r="P420" i="7"/>
  <c r="J420" i="7"/>
  <c r="P419" i="7"/>
  <c r="M419" i="7"/>
  <c r="L419" i="7"/>
  <c r="J419" i="7"/>
  <c r="J418" i="7"/>
  <c r="J417" i="7"/>
  <c r="P416" i="7"/>
  <c r="M416" i="7"/>
  <c r="L416" i="7"/>
  <c r="J416" i="7"/>
  <c r="P415" i="7"/>
  <c r="J415" i="7"/>
  <c r="P414" i="7"/>
  <c r="L414" i="7"/>
  <c r="J414" i="7"/>
  <c r="P413" i="7"/>
  <c r="L413" i="7"/>
  <c r="J413" i="7"/>
  <c r="P412" i="7"/>
  <c r="J412" i="7"/>
  <c r="P411" i="7"/>
  <c r="M411" i="7"/>
  <c r="L411" i="7"/>
  <c r="J411" i="7"/>
  <c r="P410" i="7"/>
  <c r="J410" i="7"/>
  <c r="P409" i="7"/>
  <c r="J409" i="7"/>
  <c r="P408" i="7"/>
  <c r="L408" i="7"/>
  <c r="M408" i="7" s="1"/>
  <c r="J408" i="7"/>
  <c r="J407" i="7"/>
  <c r="P406" i="7"/>
  <c r="L406" i="7"/>
  <c r="J406" i="7"/>
  <c r="M406" i="7" s="1"/>
  <c r="P405" i="7"/>
  <c r="L405" i="7"/>
  <c r="J405" i="7"/>
  <c r="J404" i="7"/>
  <c r="P403" i="7"/>
  <c r="M403" i="7"/>
  <c r="L403" i="7"/>
  <c r="J403" i="7"/>
  <c r="P402" i="7"/>
  <c r="J402" i="7"/>
  <c r="L402" i="7" s="1"/>
  <c r="M402" i="7" s="1"/>
  <c r="J401" i="7"/>
  <c r="P400" i="7"/>
  <c r="M400" i="7"/>
  <c r="L400" i="7"/>
  <c r="J400" i="7"/>
  <c r="P399" i="7"/>
  <c r="J399" i="7"/>
  <c r="P398" i="7"/>
  <c r="L398" i="7"/>
  <c r="J398" i="7"/>
  <c r="P397" i="7"/>
  <c r="L397" i="7"/>
  <c r="J397" i="7"/>
  <c r="P396" i="7"/>
  <c r="J396" i="7"/>
  <c r="P395" i="7"/>
  <c r="L395" i="7"/>
  <c r="M395" i="7" s="1"/>
  <c r="J395" i="7"/>
  <c r="J394" i="7"/>
  <c r="P393" i="7"/>
  <c r="J393" i="7"/>
  <c r="P392" i="7"/>
  <c r="M392" i="7"/>
  <c r="L392" i="7"/>
  <c r="J392" i="7"/>
  <c r="P391" i="7"/>
  <c r="J391" i="7"/>
  <c r="P390" i="7"/>
  <c r="L390" i="7"/>
  <c r="J390" i="7"/>
  <c r="P389" i="7"/>
  <c r="L389" i="7"/>
  <c r="J389" i="7"/>
  <c r="J388" i="7"/>
  <c r="P388" i="7" s="1"/>
  <c r="P387" i="7"/>
  <c r="M387" i="7"/>
  <c r="L387" i="7"/>
  <c r="J387" i="7"/>
  <c r="J386" i="7"/>
  <c r="L386" i="7" s="1"/>
  <c r="J385" i="7"/>
  <c r="P384" i="7"/>
  <c r="M384" i="7"/>
  <c r="L384" i="7"/>
  <c r="J384" i="7"/>
  <c r="P383" i="7"/>
  <c r="J383" i="7"/>
  <c r="P382" i="7"/>
  <c r="L382" i="7"/>
  <c r="J382" i="7"/>
  <c r="P381" i="7"/>
  <c r="L381" i="7"/>
  <c r="J381" i="7"/>
  <c r="P380" i="7"/>
  <c r="J380" i="7"/>
  <c r="P379" i="7"/>
  <c r="M379" i="7"/>
  <c r="L379" i="7"/>
  <c r="J379" i="7"/>
  <c r="P378" i="7"/>
  <c r="J378" i="7"/>
  <c r="P377" i="7"/>
  <c r="J377" i="7"/>
  <c r="P376" i="7"/>
  <c r="L376" i="7"/>
  <c r="M376" i="7" s="1"/>
  <c r="J376" i="7"/>
  <c r="J375" i="7"/>
  <c r="P374" i="7"/>
  <c r="L374" i="7"/>
  <c r="J374" i="7"/>
  <c r="J373" i="7"/>
  <c r="L373" i="7" s="1"/>
  <c r="P372" i="7"/>
  <c r="L372" i="7"/>
  <c r="J372" i="7"/>
  <c r="P371" i="7"/>
  <c r="M371" i="7"/>
  <c r="J371" i="7"/>
  <c r="L371" i="7" s="1"/>
  <c r="P370" i="7"/>
  <c r="L370" i="7"/>
  <c r="J370" i="7"/>
  <c r="P369" i="7"/>
  <c r="J369" i="7"/>
  <c r="L369" i="7" s="1"/>
  <c r="M369" i="7" s="1"/>
  <c r="P368" i="7"/>
  <c r="L368" i="7"/>
  <c r="J368" i="7"/>
  <c r="P367" i="7"/>
  <c r="J367" i="7"/>
  <c r="L367" i="7" s="1"/>
  <c r="P366" i="7"/>
  <c r="L366" i="7"/>
  <c r="J366" i="7"/>
  <c r="J365" i="7"/>
  <c r="P364" i="7"/>
  <c r="L364" i="7"/>
  <c r="J364" i="7"/>
  <c r="P363" i="7"/>
  <c r="J363" i="7"/>
  <c r="L363" i="7" s="1"/>
  <c r="P362" i="7"/>
  <c r="L362" i="7"/>
  <c r="J362" i="7"/>
  <c r="J361" i="7"/>
  <c r="L361" i="7" s="1"/>
  <c r="M361" i="7" s="1"/>
  <c r="P360" i="7"/>
  <c r="L360" i="7"/>
  <c r="J360" i="7"/>
  <c r="P359" i="7"/>
  <c r="J359" i="7"/>
  <c r="L359" i="7" s="1"/>
  <c r="P358" i="7"/>
  <c r="L358" i="7"/>
  <c r="J358" i="7"/>
  <c r="M358" i="7" s="1"/>
  <c r="J357" i="7"/>
  <c r="L357" i="7" s="1"/>
  <c r="P356" i="7"/>
  <c r="L356" i="7"/>
  <c r="J356" i="7"/>
  <c r="P355" i="7"/>
  <c r="M355" i="7"/>
  <c r="J355" i="7"/>
  <c r="L355" i="7" s="1"/>
  <c r="P354" i="7"/>
  <c r="L354" i="7"/>
  <c r="J354" i="7"/>
  <c r="P353" i="7"/>
  <c r="J353" i="7"/>
  <c r="L353" i="7" s="1"/>
  <c r="M353" i="7" s="1"/>
  <c r="P352" i="7"/>
  <c r="L352" i="7"/>
  <c r="J352" i="7"/>
  <c r="P351" i="7"/>
  <c r="J351" i="7"/>
  <c r="L351" i="7" s="1"/>
  <c r="P350" i="7"/>
  <c r="L350" i="7"/>
  <c r="J350" i="7"/>
  <c r="J349" i="7"/>
  <c r="P348" i="7"/>
  <c r="L348" i="7"/>
  <c r="J348" i="7"/>
  <c r="P347" i="7"/>
  <c r="J347" i="7"/>
  <c r="L347" i="7" s="1"/>
  <c r="P346" i="7"/>
  <c r="L346" i="7"/>
  <c r="J346" i="7"/>
  <c r="J345" i="7"/>
  <c r="L345" i="7" s="1"/>
  <c r="M345" i="7" s="1"/>
  <c r="P344" i="7"/>
  <c r="L344" i="7"/>
  <c r="J344" i="7"/>
  <c r="P343" i="7"/>
  <c r="J343" i="7"/>
  <c r="L343" i="7" s="1"/>
  <c r="P342" i="7"/>
  <c r="L342" i="7"/>
  <c r="J342" i="7"/>
  <c r="J341" i="7"/>
  <c r="L341" i="7" s="1"/>
  <c r="P340" i="7"/>
  <c r="L340" i="7"/>
  <c r="J340" i="7"/>
  <c r="P339" i="7"/>
  <c r="L339" i="7"/>
  <c r="M339" i="7" s="1"/>
  <c r="J339" i="7"/>
  <c r="P338" i="7"/>
  <c r="J338" i="7"/>
  <c r="J337" i="7"/>
  <c r="P336" i="7"/>
  <c r="L336" i="7"/>
  <c r="J336" i="7"/>
  <c r="L335" i="7"/>
  <c r="J335" i="7"/>
  <c r="P334" i="7"/>
  <c r="J334" i="7"/>
  <c r="P333" i="7"/>
  <c r="J333" i="7"/>
  <c r="P332" i="7"/>
  <c r="J332" i="7"/>
  <c r="L332" i="7" s="1"/>
  <c r="P331" i="7"/>
  <c r="L331" i="7"/>
  <c r="M331" i="7" s="1"/>
  <c r="J331" i="7"/>
  <c r="P330" i="7"/>
  <c r="J330" i="7"/>
  <c r="J329" i="7"/>
  <c r="P328" i="7"/>
  <c r="L328" i="7"/>
  <c r="J328" i="7"/>
  <c r="L327" i="7"/>
  <c r="J327" i="7"/>
  <c r="P326" i="7"/>
  <c r="J326" i="7"/>
  <c r="P325" i="7"/>
  <c r="J325" i="7"/>
  <c r="P324" i="7"/>
  <c r="J324" i="7"/>
  <c r="P323" i="7"/>
  <c r="L323" i="7"/>
  <c r="M323" i="7" s="1"/>
  <c r="J323" i="7"/>
  <c r="P322" i="7"/>
  <c r="J322" i="7"/>
  <c r="J321" i="7"/>
  <c r="P320" i="7"/>
  <c r="L320" i="7"/>
  <c r="J320" i="7"/>
  <c r="L319" i="7"/>
  <c r="J319" i="7"/>
  <c r="P318" i="7"/>
  <c r="J318" i="7"/>
  <c r="P317" i="7"/>
  <c r="J317" i="7"/>
  <c r="P316" i="7"/>
  <c r="J316" i="7"/>
  <c r="P315" i="7"/>
  <c r="L315" i="7"/>
  <c r="M315" i="7" s="1"/>
  <c r="J315" i="7"/>
  <c r="P314" i="7"/>
  <c r="J314" i="7"/>
  <c r="J313" i="7"/>
  <c r="P312" i="7"/>
  <c r="L312" i="7"/>
  <c r="J312" i="7"/>
  <c r="L311" i="7"/>
  <c r="J311" i="7"/>
  <c r="P310" i="7"/>
  <c r="J310" i="7"/>
  <c r="P309" i="7"/>
  <c r="J309" i="7"/>
  <c r="P308" i="7"/>
  <c r="J308" i="7"/>
  <c r="P307" i="7"/>
  <c r="L307" i="7"/>
  <c r="M307" i="7" s="1"/>
  <c r="J307" i="7"/>
  <c r="P306" i="7"/>
  <c r="J306" i="7"/>
  <c r="J305" i="7"/>
  <c r="P304" i="7"/>
  <c r="L304" i="7"/>
  <c r="J304" i="7"/>
  <c r="L303" i="7"/>
  <c r="J303" i="7"/>
  <c r="P302" i="7"/>
  <c r="J302" i="7"/>
  <c r="P301" i="7"/>
  <c r="L301" i="7"/>
  <c r="M301" i="7" s="1"/>
  <c r="J301" i="7"/>
  <c r="J300" i="7"/>
  <c r="L300" i="7" s="1"/>
  <c r="M300" i="7" s="1"/>
  <c r="P299" i="7"/>
  <c r="J299" i="7"/>
  <c r="P298" i="7"/>
  <c r="J298" i="7"/>
  <c r="L298" i="7" s="1"/>
  <c r="M298" i="7" s="1"/>
  <c r="P297" i="7"/>
  <c r="L297" i="7"/>
  <c r="M297" i="7" s="1"/>
  <c r="J297" i="7"/>
  <c r="J296" i="7"/>
  <c r="L296" i="7" s="1"/>
  <c r="M296" i="7" s="1"/>
  <c r="P295" i="7"/>
  <c r="J295" i="7"/>
  <c r="P294" i="7"/>
  <c r="J294" i="7"/>
  <c r="L294" i="7" s="1"/>
  <c r="M294" i="7" s="1"/>
  <c r="P293" i="7"/>
  <c r="L293" i="7"/>
  <c r="M293" i="7" s="1"/>
  <c r="J293" i="7"/>
  <c r="M292" i="7"/>
  <c r="J292" i="7"/>
  <c r="L292" i="7" s="1"/>
  <c r="P291" i="7"/>
  <c r="J291" i="7"/>
  <c r="P290" i="7"/>
  <c r="J290" i="7"/>
  <c r="L290" i="7" s="1"/>
  <c r="M290" i="7" s="1"/>
  <c r="P289" i="7"/>
  <c r="L289" i="7"/>
  <c r="M289" i="7" s="1"/>
  <c r="J289" i="7"/>
  <c r="J288" i="7"/>
  <c r="L288" i="7" s="1"/>
  <c r="M288" i="7" s="1"/>
  <c r="P287" i="7"/>
  <c r="J287" i="7"/>
  <c r="P286" i="7"/>
  <c r="J286" i="7"/>
  <c r="L286" i="7" s="1"/>
  <c r="M286" i="7" s="1"/>
  <c r="P285" i="7"/>
  <c r="L285" i="7"/>
  <c r="M285" i="7" s="1"/>
  <c r="J285" i="7"/>
  <c r="M284" i="7"/>
  <c r="J284" i="7"/>
  <c r="L284" i="7" s="1"/>
  <c r="P283" i="7"/>
  <c r="J283" i="7"/>
  <c r="P282" i="7"/>
  <c r="J282" i="7"/>
  <c r="L282" i="7" s="1"/>
  <c r="M282" i="7" s="1"/>
  <c r="P281" i="7"/>
  <c r="L281" i="7"/>
  <c r="M281" i="7" s="1"/>
  <c r="J281" i="7"/>
  <c r="M280" i="7"/>
  <c r="J280" i="7"/>
  <c r="L280" i="7" s="1"/>
  <c r="P279" i="7"/>
  <c r="J279" i="7"/>
  <c r="P278" i="7"/>
  <c r="J278" i="7"/>
  <c r="L278" i="7" s="1"/>
  <c r="M278" i="7" s="1"/>
  <c r="P277" i="7"/>
  <c r="L277" i="7"/>
  <c r="M277" i="7" s="1"/>
  <c r="J277" i="7"/>
  <c r="M276" i="7"/>
  <c r="J276" i="7"/>
  <c r="L276" i="7" s="1"/>
  <c r="P275" i="7"/>
  <c r="J275" i="7"/>
  <c r="P274" i="7"/>
  <c r="J274" i="7"/>
  <c r="L274" i="7" s="1"/>
  <c r="M274" i="7" s="1"/>
  <c r="P273" i="7"/>
  <c r="L273" i="7"/>
  <c r="M273" i="7" s="1"/>
  <c r="J273" i="7"/>
  <c r="M272" i="7"/>
  <c r="J272" i="7"/>
  <c r="L272" i="7" s="1"/>
  <c r="P271" i="7"/>
  <c r="J271" i="7"/>
  <c r="P270" i="7"/>
  <c r="J270" i="7"/>
  <c r="L270" i="7" s="1"/>
  <c r="M270" i="7" s="1"/>
  <c r="P269" i="7"/>
  <c r="L269" i="7"/>
  <c r="M269" i="7" s="1"/>
  <c r="J269" i="7"/>
  <c r="J268" i="7"/>
  <c r="L268" i="7" s="1"/>
  <c r="M268" i="7" s="1"/>
  <c r="P267" i="7"/>
  <c r="J267" i="7"/>
  <c r="P266" i="7"/>
  <c r="J266" i="7"/>
  <c r="L266" i="7" s="1"/>
  <c r="M266" i="7" s="1"/>
  <c r="P265" i="7"/>
  <c r="L265" i="7"/>
  <c r="M265" i="7" s="1"/>
  <c r="J265" i="7"/>
  <c r="J264" i="7"/>
  <c r="L264" i="7" s="1"/>
  <c r="M264" i="7" s="1"/>
  <c r="P263" i="7"/>
  <c r="J263" i="7"/>
  <c r="P262" i="7"/>
  <c r="J262" i="7"/>
  <c r="L262" i="7" s="1"/>
  <c r="M262" i="7" s="1"/>
  <c r="P261" i="7"/>
  <c r="L261" i="7"/>
  <c r="M261" i="7" s="1"/>
  <c r="J261" i="7"/>
  <c r="M260" i="7"/>
  <c r="J260" i="7"/>
  <c r="L260" i="7" s="1"/>
  <c r="P259" i="7"/>
  <c r="J259" i="7"/>
  <c r="P258" i="7"/>
  <c r="J258" i="7"/>
  <c r="L258" i="7" s="1"/>
  <c r="M258" i="7" s="1"/>
  <c r="P257" i="7"/>
  <c r="L257" i="7"/>
  <c r="M257" i="7" s="1"/>
  <c r="J257" i="7"/>
  <c r="J256" i="7"/>
  <c r="L256" i="7" s="1"/>
  <c r="M256" i="7" s="1"/>
  <c r="P255" i="7"/>
  <c r="J255" i="7"/>
  <c r="L255" i="7" s="1"/>
  <c r="M255" i="7" s="1"/>
  <c r="P254" i="7"/>
  <c r="J254" i="7"/>
  <c r="L254" i="7" s="1"/>
  <c r="M254" i="7" s="1"/>
  <c r="P253" i="7"/>
  <c r="L253" i="7"/>
  <c r="M253" i="7" s="1"/>
  <c r="J253" i="7"/>
  <c r="J252" i="7"/>
  <c r="L252" i="7" s="1"/>
  <c r="M252" i="7" s="1"/>
  <c r="P251" i="7"/>
  <c r="J251" i="7"/>
  <c r="P250" i="7"/>
  <c r="J250" i="7"/>
  <c r="L250" i="7" s="1"/>
  <c r="M250" i="7" s="1"/>
  <c r="P249" i="7"/>
  <c r="L249" i="7"/>
  <c r="M249" i="7" s="1"/>
  <c r="J249" i="7"/>
  <c r="J248" i="7"/>
  <c r="L248" i="7" s="1"/>
  <c r="M248" i="7" s="1"/>
  <c r="P247" i="7"/>
  <c r="J247" i="7"/>
  <c r="L247" i="7" s="1"/>
  <c r="M247" i="7" s="1"/>
  <c r="P246" i="7"/>
  <c r="J246" i="7"/>
  <c r="L246" i="7" s="1"/>
  <c r="M246" i="7" s="1"/>
  <c r="P245" i="7"/>
  <c r="L245" i="7"/>
  <c r="M245" i="7" s="1"/>
  <c r="J245" i="7"/>
  <c r="M244" i="7"/>
  <c r="J244" i="7"/>
  <c r="L244" i="7" s="1"/>
  <c r="P243" i="7"/>
  <c r="J243" i="7"/>
  <c r="P242" i="7"/>
  <c r="J242" i="7"/>
  <c r="L242" i="7" s="1"/>
  <c r="M242" i="7" s="1"/>
  <c r="P241" i="7"/>
  <c r="L241" i="7"/>
  <c r="M241" i="7" s="1"/>
  <c r="J241" i="7"/>
  <c r="J240" i="7"/>
  <c r="L240" i="7" s="1"/>
  <c r="M240" i="7" s="1"/>
  <c r="P239" i="7"/>
  <c r="J239" i="7"/>
  <c r="L239" i="7" s="1"/>
  <c r="M239" i="7" s="1"/>
  <c r="P238" i="7"/>
  <c r="J238" i="7"/>
  <c r="L238" i="7" s="1"/>
  <c r="M238" i="7" s="1"/>
  <c r="P237" i="7"/>
  <c r="L237" i="7"/>
  <c r="M237" i="7" s="1"/>
  <c r="J237" i="7"/>
  <c r="J236" i="7"/>
  <c r="L236" i="7" s="1"/>
  <c r="M236" i="7" s="1"/>
  <c r="P235" i="7"/>
  <c r="J235" i="7"/>
  <c r="L235" i="7" s="1"/>
  <c r="M235" i="7" s="1"/>
  <c r="P234" i="7"/>
  <c r="J234" i="7"/>
  <c r="L234" i="7" s="1"/>
  <c r="M234" i="7" s="1"/>
  <c r="P233" i="7"/>
  <c r="L233" i="7"/>
  <c r="M233" i="7" s="1"/>
  <c r="J233" i="7"/>
  <c r="J232" i="7"/>
  <c r="L232" i="7" s="1"/>
  <c r="M232" i="7" s="1"/>
  <c r="P231" i="7"/>
  <c r="J231" i="7"/>
  <c r="L231" i="7" s="1"/>
  <c r="M231" i="7" s="1"/>
  <c r="P230" i="7"/>
  <c r="J230" i="7"/>
  <c r="L230" i="7" s="1"/>
  <c r="M230" i="7" s="1"/>
  <c r="P229" i="7"/>
  <c r="L229" i="7"/>
  <c r="M229" i="7" s="1"/>
  <c r="J229" i="7"/>
  <c r="M228" i="7"/>
  <c r="J228" i="7"/>
  <c r="L228" i="7" s="1"/>
  <c r="P227" i="7"/>
  <c r="J227" i="7"/>
  <c r="P226" i="7"/>
  <c r="J226" i="7"/>
  <c r="L226" i="7" s="1"/>
  <c r="M226" i="7" s="1"/>
  <c r="P225" i="7"/>
  <c r="L225" i="7"/>
  <c r="M225" i="7" s="1"/>
  <c r="J225" i="7"/>
  <c r="J224" i="7"/>
  <c r="L224" i="7" s="1"/>
  <c r="M224" i="7" s="1"/>
  <c r="P223" i="7"/>
  <c r="J223" i="7"/>
  <c r="L223" i="7" s="1"/>
  <c r="M223" i="7" s="1"/>
  <c r="P222" i="7"/>
  <c r="J222" i="7"/>
  <c r="L222" i="7" s="1"/>
  <c r="M222" i="7" s="1"/>
  <c r="P221" i="7"/>
  <c r="L221" i="7"/>
  <c r="M221" i="7" s="1"/>
  <c r="J221" i="7"/>
  <c r="J220" i="7"/>
  <c r="L220" i="7" s="1"/>
  <c r="M220" i="7" s="1"/>
  <c r="P219" i="7"/>
  <c r="J219" i="7"/>
  <c r="P218" i="7"/>
  <c r="J218" i="7"/>
  <c r="L218" i="7" s="1"/>
  <c r="M218" i="7" s="1"/>
  <c r="P217" i="7"/>
  <c r="L217" i="7"/>
  <c r="M217" i="7" s="1"/>
  <c r="J217" i="7"/>
  <c r="J216" i="7"/>
  <c r="L216" i="7" s="1"/>
  <c r="M216" i="7" s="1"/>
  <c r="P215" i="7"/>
  <c r="J215" i="7"/>
  <c r="L215" i="7" s="1"/>
  <c r="M215" i="7" s="1"/>
  <c r="P214" i="7"/>
  <c r="J214" i="7"/>
  <c r="L214" i="7" s="1"/>
  <c r="M214" i="7" s="1"/>
  <c r="P213" i="7"/>
  <c r="L213" i="7"/>
  <c r="M213" i="7" s="1"/>
  <c r="J213" i="7"/>
  <c r="M212" i="7"/>
  <c r="J212" i="7"/>
  <c r="L212" i="7" s="1"/>
  <c r="P211" i="7"/>
  <c r="J211" i="7"/>
  <c r="P210" i="7"/>
  <c r="J210" i="7"/>
  <c r="L210" i="7" s="1"/>
  <c r="M210" i="7" s="1"/>
  <c r="P209" i="7"/>
  <c r="L209" i="7"/>
  <c r="M209" i="7" s="1"/>
  <c r="J209" i="7"/>
  <c r="J208" i="7"/>
  <c r="L208" i="7" s="1"/>
  <c r="M208" i="7" s="1"/>
  <c r="P207" i="7"/>
  <c r="J207" i="7"/>
  <c r="L207" i="7" s="1"/>
  <c r="M207" i="7" s="1"/>
  <c r="P206" i="7"/>
  <c r="J206" i="7"/>
  <c r="L206" i="7" s="1"/>
  <c r="M206" i="7" s="1"/>
  <c r="P205" i="7"/>
  <c r="L205" i="7"/>
  <c r="M205" i="7" s="1"/>
  <c r="J205" i="7"/>
  <c r="J204" i="7"/>
  <c r="L204" i="7" s="1"/>
  <c r="M204" i="7" s="1"/>
  <c r="P203" i="7"/>
  <c r="J203" i="7"/>
  <c r="P202" i="7"/>
  <c r="J202" i="7"/>
  <c r="L202" i="7" s="1"/>
  <c r="M202" i="7" s="1"/>
  <c r="P201" i="7"/>
  <c r="L201" i="7"/>
  <c r="M201" i="7" s="1"/>
  <c r="J201" i="7"/>
  <c r="J200" i="7"/>
  <c r="L200" i="7" s="1"/>
  <c r="M200" i="7" s="1"/>
  <c r="P199" i="7"/>
  <c r="J199" i="7"/>
  <c r="P198" i="7"/>
  <c r="J198" i="7"/>
  <c r="L198" i="7" s="1"/>
  <c r="M198" i="7" s="1"/>
  <c r="P197" i="7"/>
  <c r="L197" i="7"/>
  <c r="M197" i="7" s="1"/>
  <c r="J197" i="7"/>
  <c r="J196" i="7"/>
  <c r="L196" i="7" s="1"/>
  <c r="M196" i="7" s="1"/>
  <c r="P195" i="7"/>
  <c r="J195" i="7"/>
  <c r="P194" i="7"/>
  <c r="J194" i="7"/>
  <c r="L194" i="7" s="1"/>
  <c r="M194" i="7" s="1"/>
  <c r="P193" i="7"/>
  <c r="L193" i="7"/>
  <c r="M193" i="7" s="1"/>
  <c r="J193" i="7"/>
  <c r="J192" i="7"/>
  <c r="P191" i="7"/>
  <c r="J191" i="7"/>
  <c r="P190" i="7"/>
  <c r="M190" i="7"/>
  <c r="J190" i="7"/>
  <c r="L190" i="7" s="1"/>
  <c r="P189" i="7"/>
  <c r="L189" i="7"/>
  <c r="M189" i="7" s="1"/>
  <c r="J189" i="7"/>
  <c r="J188" i="7"/>
  <c r="P187" i="7"/>
  <c r="J187" i="7"/>
  <c r="L187" i="7" s="1"/>
  <c r="M187" i="7" s="1"/>
  <c r="P186" i="7"/>
  <c r="J186" i="7"/>
  <c r="L186" i="7" s="1"/>
  <c r="M186" i="7" s="1"/>
  <c r="P185" i="7"/>
  <c r="L185" i="7"/>
  <c r="M185" i="7" s="1"/>
  <c r="J185" i="7"/>
  <c r="J184" i="7"/>
  <c r="P183" i="7"/>
  <c r="J183" i="7"/>
  <c r="P182" i="7"/>
  <c r="J182" i="7"/>
  <c r="L182" i="7" s="1"/>
  <c r="M182" i="7" s="1"/>
  <c r="P181" i="7"/>
  <c r="L181" i="7"/>
  <c r="M181" i="7" s="1"/>
  <c r="J181" i="7"/>
  <c r="J180" i="7"/>
  <c r="P179" i="7"/>
  <c r="J179" i="7"/>
  <c r="P178" i="7"/>
  <c r="M178" i="7"/>
  <c r="J178" i="7"/>
  <c r="L178" i="7" s="1"/>
  <c r="P177" i="7"/>
  <c r="L177" i="7"/>
  <c r="M177" i="7" s="1"/>
  <c r="J177" i="7"/>
  <c r="J176" i="7"/>
  <c r="P175" i="7"/>
  <c r="J175" i="7"/>
  <c r="P174" i="7"/>
  <c r="J174" i="7"/>
  <c r="L174" i="7" s="1"/>
  <c r="M174" i="7" s="1"/>
  <c r="P173" i="7"/>
  <c r="L173" i="7"/>
  <c r="M173" i="7" s="1"/>
  <c r="J173" i="7"/>
  <c r="J172" i="7"/>
  <c r="P171" i="7"/>
  <c r="J171" i="7"/>
  <c r="L171" i="7" s="1"/>
  <c r="M171" i="7" s="1"/>
  <c r="P170" i="7"/>
  <c r="J170" i="7"/>
  <c r="P169" i="7"/>
  <c r="L169" i="7"/>
  <c r="M169" i="7" s="1"/>
  <c r="J169" i="7"/>
  <c r="P168" i="7"/>
  <c r="J168" i="7"/>
  <c r="L168" i="7" s="1"/>
  <c r="M168" i="7" s="1"/>
  <c r="P167" i="7"/>
  <c r="J167" i="7"/>
  <c r="P166" i="7"/>
  <c r="J166" i="7"/>
  <c r="P165" i="7"/>
  <c r="L165" i="7"/>
  <c r="M165" i="7" s="1"/>
  <c r="J165" i="7"/>
  <c r="P164" i="7"/>
  <c r="J164" i="7"/>
  <c r="P163" i="7"/>
  <c r="J163" i="7"/>
  <c r="P162" i="7"/>
  <c r="J162" i="7"/>
  <c r="P161" i="7"/>
  <c r="L161" i="7"/>
  <c r="M161" i="7" s="1"/>
  <c r="J161" i="7"/>
  <c r="P160" i="7"/>
  <c r="J160" i="7"/>
  <c r="P159" i="7"/>
  <c r="J159" i="7"/>
  <c r="P158" i="7"/>
  <c r="J158" i="7"/>
  <c r="L158" i="7" s="1"/>
  <c r="M158" i="7" s="1"/>
  <c r="P157" i="7"/>
  <c r="L157" i="7"/>
  <c r="M157" i="7" s="1"/>
  <c r="J157" i="7"/>
  <c r="L156" i="7"/>
  <c r="M156" i="7" s="1"/>
  <c r="J156" i="7"/>
  <c r="P156" i="7" s="1"/>
  <c r="P155" i="7"/>
  <c r="J155" i="7"/>
  <c r="P154" i="7"/>
  <c r="J154" i="7"/>
  <c r="P153" i="7"/>
  <c r="L153" i="7"/>
  <c r="M153" i="7" s="1"/>
  <c r="J153" i="7"/>
  <c r="P152" i="7"/>
  <c r="L152" i="7"/>
  <c r="J152" i="7"/>
  <c r="J151" i="7"/>
  <c r="P150" i="7"/>
  <c r="J150" i="7"/>
  <c r="L150" i="7" s="1"/>
  <c r="P149" i="7"/>
  <c r="L149" i="7"/>
  <c r="M149" i="7" s="1"/>
  <c r="J149" i="7"/>
  <c r="P148" i="7"/>
  <c r="J148" i="7"/>
  <c r="L148" i="7" s="1"/>
  <c r="M148" i="7" s="1"/>
  <c r="P147" i="7"/>
  <c r="L147" i="7"/>
  <c r="M147" i="7" s="1"/>
  <c r="J147" i="7"/>
  <c r="P146" i="7"/>
  <c r="M146" i="7"/>
  <c r="J146" i="7"/>
  <c r="L146" i="7" s="1"/>
  <c r="P145" i="7"/>
  <c r="L145" i="7"/>
  <c r="M145" i="7" s="1"/>
  <c r="J145" i="7"/>
  <c r="P144" i="7"/>
  <c r="M144" i="7"/>
  <c r="J144" i="7"/>
  <c r="L144" i="7" s="1"/>
  <c r="J143" i="7"/>
  <c r="P142" i="7"/>
  <c r="J142" i="7"/>
  <c r="P141" i="7"/>
  <c r="L141" i="7"/>
  <c r="M141" i="7" s="1"/>
  <c r="J141" i="7"/>
  <c r="P140" i="7"/>
  <c r="L140" i="7"/>
  <c r="M140" i="7" s="1"/>
  <c r="J140" i="7"/>
  <c r="P139" i="7"/>
  <c r="J139" i="7"/>
  <c r="L139" i="7" s="1"/>
  <c r="M139" i="7" s="1"/>
  <c r="J138" i="7"/>
  <c r="P137" i="7"/>
  <c r="M137" i="7"/>
  <c r="L137" i="7"/>
  <c r="J137" i="7"/>
  <c r="P136" i="7"/>
  <c r="J136" i="7"/>
  <c r="L135" i="7"/>
  <c r="M135" i="7" s="1"/>
  <c r="J135" i="7"/>
  <c r="P135" i="7" s="1"/>
  <c r="P134" i="7"/>
  <c r="J134" i="7"/>
  <c r="P133" i="7"/>
  <c r="L133" i="7"/>
  <c r="M133" i="7" s="1"/>
  <c r="J133" i="7"/>
  <c r="J132" i="7"/>
  <c r="L132" i="7" s="1"/>
  <c r="P131" i="7"/>
  <c r="L131" i="7"/>
  <c r="M131" i="7" s="1"/>
  <c r="J131" i="7"/>
  <c r="J130" i="7"/>
  <c r="P129" i="7"/>
  <c r="L129" i="7"/>
  <c r="M129" i="7" s="1"/>
  <c r="J129" i="7"/>
  <c r="P128" i="7"/>
  <c r="L128" i="7"/>
  <c r="M128" i="7" s="1"/>
  <c r="J128" i="7"/>
  <c r="P127" i="7"/>
  <c r="J127" i="7"/>
  <c r="L127" i="7" s="1"/>
  <c r="P126" i="7"/>
  <c r="J126" i="7"/>
  <c r="P125" i="7"/>
  <c r="L125" i="7"/>
  <c r="M125" i="7" s="1"/>
  <c r="J125" i="7"/>
  <c r="P124" i="7"/>
  <c r="L124" i="7"/>
  <c r="M124" i="7" s="1"/>
  <c r="J124" i="7"/>
  <c r="J123" i="7"/>
  <c r="P123" i="7" s="1"/>
  <c r="P122" i="7"/>
  <c r="J122" i="7"/>
  <c r="P121" i="7"/>
  <c r="L121" i="7"/>
  <c r="M121" i="7" s="1"/>
  <c r="J121" i="7"/>
  <c r="P120" i="7"/>
  <c r="L120" i="7"/>
  <c r="J120" i="7"/>
  <c r="L119" i="7"/>
  <c r="M119" i="7" s="1"/>
  <c r="J119" i="7"/>
  <c r="P119" i="7" s="1"/>
  <c r="P118" i="7"/>
  <c r="J118" i="7"/>
  <c r="P117" i="7"/>
  <c r="L117" i="7"/>
  <c r="M117" i="7" s="1"/>
  <c r="J117" i="7"/>
  <c r="P116" i="7"/>
  <c r="J116" i="7"/>
  <c r="L116" i="7" s="1"/>
  <c r="J115" i="7"/>
  <c r="J114" i="7"/>
  <c r="P113" i="7"/>
  <c r="L113" i="7"/>
  <c r="M113" i="7" s="1"/>
  <c r="J113" i="7"/>
  <c r="P112" i="7"/>
  <c r="J112" i="7"/>
  <c r="L112" i="7" s="1"/>
  <c r="P111" i="7"/>
  <c r="L111" i="7"/>
  <c r="M111" i="7" s="1"/>
  <c r="J111" i="7"/>
  <c r="J110" i="7"/>
  <c r="P109" i="7"/>
  <c r="L109" i="7"/>
  <c r="M109" i="7" s="1"/>
  <c r="J109" i="7"/>
  <c r="J108" i="7"/>
  <c r="P108" i="7" s="1"/>
  <c r="P107" i="7"/>
  <c r="L107" i="7"/>
  <c r="M107" i="7" s="1"/>
  <c r="J107" i="7"/>
  <c r="J106" i="7"/>
  <c r="P105" i="7"/>
  <c r="L105" i="7"/>
  <c r="M105" i="7" s="1"/>
  <c r="J105" i="7"/>
  <c r="P104" i="7"/>
  <c r="L104" i="7"/>
  <c r="J104" i="7"/>
  <c r="J103" i="7"/>
  <c r="L103" i="7" s="1"/>
  <c r="M103" i="7" s="1"/>
  <c r="P102" i="7"/>
  <c r="J102" i="7"/>
  <c r="P101" i="7"/>
  <c r="L101" i="7"/>
  <c r="M101" i="7" s="1"/>
  <c r="J101" i="7"/>
  <c r="P100" i="7"/>
  <c r="L100" i="7"/>
  <c r="J100" i="7"/>
  <c r="P99" i="7"/>
  <c r="J99" i="7"/>
  <c r="P98" i="7"/>
  <c r="J98" i="7"/>
  <c r="P97" i="7"/>
  <c r="L97" i="7"/>
  <c r="M97" i="7" s="1"/>
  <c r="J97" i="7"/>
  <c r="P96" i="7"/>
  <c r="J96" i="7"/>
  <c r="J95" i="7"/>
  <c r="L95" i="7" s="1"/>
  <c r="P94" i="7"/>
  <c r="J94" i="7"/>
  <c r="P93" i="7"/>
  <c r="L93" i="7"/>
  <c r="M93" i="7" s="1"/>
  <c r="J93" i="7"/>
  <c r="P92" i="7"/>
  <c r="J92" i="7"/>
  <c r="L92" i="7" s="1"/>
  <c r="J91" i="7"/>
  <c r="L91" i="7" s="1"/>
  <c r="M91" i="7" s="1"/>
  <c r="P90" i="7"/>
  <c r="J90" i="7"/>
  <c r="P89" i="7"/>
  <c r="L89" i="7"/>
  <c r="M89" i="7" s="1"/>
  <c r="J89" i="7"/>
  <c r="P88" i="7"/>
  <c r="L88" i="7"/>
  <c r="J88" i="7"/>
  <c r="P87" i="7"/>
  <c r="J87" i="7"/>
  <c r="P86" i="7"/>
  <c r="L86" i="7"/>
  <c r="J86" i="7"/>
  <c r="L85" i="7"/>
  <c r="J85" i="7"/>
  <c r="M85" i="7" s="1"/>
  <c r="P84" i="7"/>
  <c r="J84" i="7"/>
  <c r="L84" i="7" s="1"/>
  <c r="J83" i="7"/>
  <c r="P82" i="7"/>
  <c r="J82" i="7"/>
  <c r="P81" i="7"/>
  <c r="L81" i="7"/>
  <c r="M81" i="7" s="1"/>
  <c r="J81" i="7"/>
  <c r="P80" i="7"/>
  <c r="L80" i="7"/>
  <c r="J80" i="7"/>
  <c r="P79" i="7"/>
  <c r="J79" i="7"/>
  <c r="P78" i="7"/>
  <c r="L78" i="7"/>
  <c r="J78" i="7"/>
  <c r="L77" i="7"/>
  <c r="J77" i="7"/>
  <c r="P76" i="7"/>
  <c r="J76" i="7"/>
  <c r="L76" i="7" s="1"/>
  <c r="J75" i="7"/>
  <c r="P74" i="7"/>
  <c r="J74" i="7"/>
  <c r="P73" i="7"/>
  <c r="L73" i="7"/>
  <c r="M73" i="7" s="1"/>
  <c r="J73" i="7"/>
  <c r="P72" i="7"/>
  <c r="L72" i="7"/>
  <c r="J72" i="7"/>
  <c r="P71" i="7"/>
  <c r="J71" i="7"/>
  <c r="P70" i="7"/>
  <c r="L70" i="7"/>
  <c r="J70" i="7"/>
  <c r="L69" i="7"/>
  <c r="J69" i="7"/>
  <c r="P68" i="7"/>
  <c r="J68" i="7"/>
  <c r="L68" i="7" s="1"/>
  <c r="J67" i="7"/>
  <c r="P66" i="7"/>
  <c r="J66" i="7"/>
  <c r="P65" i="7"/>
  <c r="L65" i="7"/>
  <c r="M65" i="7" s="1"/>
  <c r="J65" i="7"/>
  <c r="P64" i="7"/>
  <c r="L64" i="7"/>
  <c r="J64" i="7"/>
  <c r="P63" i="7"/>
  <c r="J63" i="7"/>
  <c r="P62" i="7"/>
  <c r="L62" i="7"/>
  <c r="J62" i="7"/>
  <c r="L61" i="7"/>
  <c r="J61" i="7"/>
  <c r="P60" i="7"/>
  <c r="J60" i="7"/>
  <c r="L60" i="7" s="1"/>
  <c r="J59" i="7"/>
  <c r="P58" i="7"/>
  <c r="J58" i="7"/>
  <c r="P57" i="7"/>
  <c r="L57" i="7"/>
  <c r="M57" i="7" s="1"/>
  <c r="J57" i="7"/>
  <c r="P56" i="7"/>
  <c r="L56" i="7"/>
  <c r="J56" i="7"/>
  <c r="P55" i="7"/>
  <c r="J55" i="7"/>
  <c r="P54" i="7"/>
  <c r="L54" i="7"/>
  <c r="J54" i="7"/>
  <c r="L53" i="7"/>
  <c r="J53" i="7"/>
  <c r="M53" i="7" s="1"/>
  <c r="P52" i="7"/>
  <c r="J52" i="7"/>
  <c r="L52" i="7" s="1"/>
  <c r="J51" i="7"/>
  <c r="P50" i="7"/>
  <c r="J50" i="7"/>
  <c r="P49" i="7"/>
  <c r="L49" i="7"/>
  <c r="M49" i="7" s="1"/>
  <c r="J49" i="7"/>
  <c r="P48" i="7"/>
  <c r="L48" i="7"/>
  <c r="J48" i="7"/>
  <c r="P47" i="7"/>
  <c r="J47" i="7"/>
  <c r="P46" i="7"/>
  <c r="L46" i="7"/>
  <c r="J46" i="7"/>
  <c r="L45" i="7"/>
  <c r="J45" i="7"/>
  <c r="P44" i="7"/>
  <c r="J44" i="7"/>
  <c r="L44" i="7" s="1"/>
  <c r="J43" i="7"/>
  <c r="P42" i="7"/>
  <c r="J42" i="7"/>
  <c r="P41" i="7"/>
  <c r="L41" i="7"/>
  <c r="M41" i="7" s="1"/>
  <c r="J41" i="7"/>
  <c r="P40" i="7"/>
  <c r="L40" i="7"/>
  <c r="J40" i="7"/>
  <c r="P39" i="7"/>
  <c r="J39" i="7"/>
  <c r="P38" i="7"/>
  <c r="L38" i="7"/>
  <c r="J38" i="7"/>
  <c r="L37" i="7"/>
  <c r="J37" i="7"/>
  <c r="P36" i="7"/>
  <c r="J36" i="7"/>
  <c r="L36" i="7" s="1"/>
  <c r="J35" i="7"/>
  <c r="P34" i="7"/>
  <c r="J34" i="7"/>
  <c r="P33" i="7"/>
  <c r="L33" i="7"/>
  <c r="M33" i="7" s="1"/>
  <c r="J33" i="7"/>
  <c r="P32" i="7"/>
  <c r="L32" i="7"/>
  <c r="J32" i="7"/>
  <c r="P31" i="7"/>
  <c r="J31" i="7"/>
  <c r="P30" i="7"/>
  <c r="L30" i="7"/>
  <c r="J30" i="7"/>
  <c r="L29" i="7"/>
  <c r="J29" i="7"/>
  <c r="P28" i="7"/>
  <c r="J28" i="7"/>
  <c r="L28" i="7" s="1"/>
  <c r="J27" i="7"/>
  <c r="P26" i="7"/>
  <c r="J26" i="7"/>
  <c r="P25" i="7"/>
  <c r="L25" i="7"/>
  <c r="J25" i="7"/>
  <c r="P24" i="7"/>
  <c r="L24" i="7"/>
  <c r="J24" i="7"/>
  <c r="M24" i="7" s="1"/>
  <c r="P23" i="7"/>
  <c r="J23" i="7"/>
  <c r="P22" i="7"/>
  <c r="L22" i="7"/>
  <c r="J22" i="7"/>
  <c r="P21" i="7"/>
  <c r="L21" i="7"/>
  <c r="M21" i="7" s="1"/>
  <c r="J21" i="7"/>
  <c r="P20" i="7"/>
  <c r="J20" i="7"/>
  <c r="L20" i="7" s="1"/>
  <c r="P19" i="7"/>
  <c r="J19" i="7"/>
  <c r="L19" i="7" s="1"/>
  <c r="M19" i="7" s="1"/>
  <c r="P18" i="7"/>
  <c r="L18" i="7"/>
  <c r="M18" i="7" s="1"/>
  <c r="J18" i="7"/>
  <c r="P17" i="7"/>
  <c r="L17" i="7"/>
  <c r="M17" i="7" s="1"/>
  <c r="J17" i="7"/>
  <c r="P16" i="7"/>
  <c r="J16" i="7"/>
  <c r="L16" i="7" s="1"/>
  <c r="P15" i="7"/>
  <c r="J15" i="7"/>
  <c r="L15" i="7" s="1"/>
  <c r="M15" i="7" s="1"/>
  <c r="P14" i="7"/>
  <c r="L14" i="7"/>
  <c r="M14" i="7" s="1"/>
  <c r="J14" i="7"/>
  <c r="P13" i="7"/>
  <c r="L13" i="7"/>
  <c r="M13" i="7" s="1"/>
  <c r="J13" i="7"/>
  <c r="P12" i="7"/>
  <c r="J12" i="7"/>
  <c r="L12" i="7" s="1"/>
  <c r="P11" i="7"/>
  <c r="J11" i="7"/>
  <c r="L11" i="7" s="1"/>
  <c r="M11" i="7" s="1"/>
  <c r="P10" i="7"/>
  <c r="L10" i="7"/>
  <c r="M10" i="7" s="1"/>
  <c r="J10" i="7"/>
  <c r="P9" i="7"/>
  <c r="L9" i="7"/>
  <c r="M9" i="7" s="1"/>
  <c r="J9" i="7"/>
  <c r="P8" i="7"/>
  <c r="J8" i="7"/>
  <c r="L8" i="7" s="1"/>
  <c r="P7" i="7"/>
  <c r="J7" i="7"/>
  <c r="L7" i="7" s="1"/>
  <c r="M7" i="7" s="1"/>
  <c r="P6" i="7"/>
  <c r="L6" i="7"/>
  <c r="M6" i="7" s="1"/>
  <c r="J6" i="7"/>
  <c r="P5" i="7"/>
  <c r="L5" i="7"/>
  <c r="M5" i="7" s="1"/>
  <c r="J5" i="7"/>
  <c r="P4" i="7"/>
  <c r="J4" i="7"/>
  <c r="L4" i="7" s="1"/>
  <c r="P3" i="7"/>
  <c r="J3" i="7"/>
  <c r="L3" i="7" s="1"/>
  <c r="M3" i="7" s="1"/>
  <c r="M486" i="7" l="1"/>
  <c r="M45" i="7"/>
  <c r="M77" i="7"/>
  <c r="M446" i="7"/>
  <c r="M829" i="7"/>
  <c r="M454" i="7"/>
  <c r="M478" i="7"/>
  <c r="M837" i="7"/>
  <c r="M25" i="7"/>
  <c r="M29" i="7"/>
  <c r="M61" i="7"/>
  <c r="M152" i="7"/>
  <c r="M492" i="7"/>
  <c r="M319" i="7"/>
  <c r="M37" i="7"/>
  <c r="M69" i="7"/>
  <c r="M327" i="7"/>
  <c r="M342" i="7"/>
  <c r="M374" i="7"/>
  <c r="M462" i="7"/>
  <c r="M816" i="8"/>
  <c r="M825" i="8"/>
  <c r="M828" i="8"/>
  <c r="M831" i="8"/>
  <c r="M840" i="8"/>
  <c r="M849" i="8"/>
  <c r="M852" i="8"/>
  <c r="M491" i="8"/>
  <c r="M820" i="8"/>
  <c r="M847" i="8"/>
  <c r="M651" i="8"/>
  <c r="M808" i="8"/>
  <c r="M817" i="8"/>
  <c r="M829" i="8"/>
  <c r="M832" i="8"/>
  <c r="M841" i="8"/>
  <c r="M844" i="8"/>
  <c r="M853" i="8"/>
  <c r="M856" i="8"/>
  <c r="M301" i="8"/>
  <c r="M805" i="8"/>
  <c r="M809" i="8"/>
  <c r="M812" i="8"/>
  <c r="M833" i="8"/>
  <c r="M836" i="8"/>
  <c r="M721" i="8"/>
  <c r="L721" i="8"/>
  <c r="L729" i="8"/>
  <c r="M729" i="8" s="1"/>
  <c r="L737" i="8"/>
  <c r="M737" i="8" s="1"/>
  <c r="M745" i="8"/>
  <c r="L745" i="8"/>
  <c r="L753" i="8"/>
  <c r="M753" i="8" s="1"/>
  <c r="M761" i="8"/>
  <c r="L761" i="8"/>
  <c r="L769" i="8"/>
  <c r="M769" i="8" s="1"/>
  <c r="L785" i="8"/>
  <c r="M785" i="8" s="1"/>
  <c r="L818" i="8"/>
  <c r="M818" i="8" s="1"/>
  <c r="M846" i="8"/>
  <c r="L846" i="8"/>
  <c r="M22" i="8"/>
  <c r="M26" i="8"/>
  <c r="L32" i="8"/>
  <c r="M32" i="8" s="1"/>
  <c r="L40" i="8"/>
  <c r="L48" i="8"/>
  <c r="M48" i="8" s="1"/>
  <c r="L56" i="8"/>
  <c r="M56" i="8" s="1"/>
  <c r="L64" i="8"/>
  <c r="L72" i="8"/>
  <c r="M72" i="8" s="1"/>
  <c r="L80" i="8"/>
  <c r="M80" i="8" s="1"/>
  <c r="L88" i="8"/>
  <c r="L96" i="8"/>
  <c r="M96" i="8" s="1"/>
  <c r="L104" i="8"/>
  <c r="L112" i="8"/>
  <c r="M112" i="8" s="1"/>
  <c r="L120" i="8"/>
  <c r="L128" i="8"/>
  <c r="M128" i="8" s="1"/>
  <c r="L136" i="8"/>
  <c r="L144" i="8"/>
  <c r="M144" i="8" s="1"/>
  <c r="L152" i="8"/>
  <c r="L160" i="8"/>
  <c r="L168" i="8"/>
  <c r="L176" i="8"/>
  <c r="L184" i="8"/>
  <c r="L192" i="8"/>
  <c r="L200" i="8"/>
  <c r="M200" i="8" s="1"/>
  <c r="L246" i="8"/>
  <c r="M246" i="8" s="1"/>
  <c r="L254" i="8"/>
  <c r="L262" i="8"/>
  <c r="M262" i="8" s="1"/>
  <c r="P330" i="8"/>
  <c r="L368" i="8"/>
  <c r="M368" i="8" s="1"/>
  <c r="P368" i="8"/>
  <c r="L5" i="8"/>
  <c r="L9" i="8"/>
  <c r="L13" i="8"/>
  <c r="L17" i="8"/>
  <c r="L21" i="8"/>
  <c r="L25" i="8"/>
  <c r="P30" i="8"/>
  <c r="L336" i="8"/>
  <c r="M336" i="8" s="1"/>
  <c r="P336" i="8"/>
  <c r="M5" i="8"/>
  <c r="M13" i="8"/>
  <c r="M17" i="8"/>
  <c r="M21" i="8"/>
  <c r="M25" i="8"/>
  <c r="L222" i="8"/>
  <c r="M222" i="8" s="1"/>
  <c r="L230" i="8"/>
  <c r="L266" i="8"/>
  <c r="M266" i="8" s="1"/>
  <c r="L278" i="8"/>
  <c r="M278" i="8" s="1"/>
  <c r="L302" i="8"/>
  <c r="M302" i="8" s="1"/>
  <c r="L306" i="8"/>
  <c r="M306" i="8" s="1"/>
  <c r="M9" i="8"/>
  <c r="M34" i="8"/>
  <c r="L36" i="8"/>
  <c r="L44" i="8"/>
  <c r="M44" i="8" s="1"/>
  <c r="L52" i="8"/>
  <c r="M52" i="8" s="1"/>
  <c r="L60" i="8"/>
  <c r="M60" i="8" s="1"/>
  <c r="L68" i="8"/>
  <c r="M68" i="8" s="1"/>
  <c r="L76" i="8"/>
  <c r="M76" i="8" s="1"/>
  <c r="L84" i="8"/>
  <c r="L92" i="8"/>
  <c r="M92" i="8" s="1"/>
  <c r="L100" i="8"/>
  <c r="L108" i="8"/>
  <c r="M108" i="8" s="1"/>
  <c r="L116" i="8"/>
  <c r="L124" i="8"/>
  <c r="M124" i="8" s="1"/>
  <c r="L132" i="8"/>
  <c r="M132" i="8" s="1"/>
  <c r="L140" i="8"/>
  <c r="L148" i="8"/>
  <c r="L156" i="8"/>
  <c r="M156" i="8" s="1"/>
  <c r="L164" i="8"/>
  <c r="L172" i="8"/>
  <c r="M172" i="8" s="1"/>
  <c r="L180" i="8"/>
  <c r="M180" i="8" s="1"/>
  <c r="L188" i="8"/>
  <c r="M188" i="8" s="1"/>
  <c r="L196" i="8"/>
  <c r="M196" i="8" s="1"/>
  <c r="L204" i="8"/>
  <c r="M204" i="8" s="1"/>
  <c r="L214" i="8"/>
  <c r="L250" i="8"/>
  <c r="M250" i="8" s="1"/>
  <c r="L258" i="8"/>
  <c r="L282" i="8"/>
  <c r="L310" i="8"/>
  <c r="P34" i="8"/>
  <c r="L38" i="8"/>
  <c r="M38" i="8" s="1"/>
  <c r="L46" i="8"/>
  <c r="M46" i="8" s="1"/>
  <c r="L54" i="8"/>
  <c r="M54" i="8" s="1"/>
  <c r="L62" i="8"/>
  <c r="L70" i="8"/>
  <c r="L78" i="8"/>
  <c r="L86" i="8"/>
  <c r="M86" i="8" s="1"/>
  <c r="L94" i="8"/>
  <c r="L102" i="8"/>
  <c r="L110" i="8"/>
  <c r="M110" i="8" s="1"/>
  <c r="L118" i="8"/>
  <c r="M118" i="8" s="1"/>
  <c r="L126" i="8"/>
  <c r="M126" i="8" s="1"/>
  <c r="L134" i="8"/>
  <c r="M134" i="8" s="1"/>
  <c r="L142" i="8"/>
  <c r="L150" i="8"/>
  <c r="M150" i="8" s="1"/>
  <c r="L158" i="8"/>
  <c r="L166" i="8"/>
  <c r="M166" i="8" s="1"/>
  <c r="L174" i="8"/>
  <c r="M174" i="8" s="1"/>
  <c r="L182" i="8"/>
  <c r="L190" i="8"/>
  <c r="L198" i="8"/>
  <c r="L206" i="8"/>
  <c r="L330" i="8"/>
  <c r="M330" i="8"/>
  <c r="L270" i="8"/>
  <c r="L320" i="8"/>
  <c r="M320" i="8" s="1"/>
  <c r="L356" i="8"/>
  <c r="M380" i="8"/>
  <c r="L422" i="8"/>
  <c r="M422" i="8" s="1"/>
  <c r="L442" i="8"/>
  <c r="M442" i="8" s="1"/>
  <c r="L344" i="8"/>
  <c r="L350" i="8"/>
  <c r="M350" i="8" s="1"/>
  <c r="L376" i="8"/>
  <c r="M376" i="8" s="1"/>
  <c r="L382" i="8"/>
  <c r="M382" i="8" s="1"/>
  <c r="L390" i="8"/>
  <c r="M390" i="8" s="1"/>
  <c r="L398" i="8"/>
  <c r="M398" i="8" s="1"/>
  <c r="L406" i="8"/>
  <c r="L414" i="8"/>
  <c r="L506" i="8"/>
  <c r="M508" i="8"/>
  <c r="P508" i="8"/>
  <c r="L508" i="8"/>
  <c r="M517" i="8"/>
  <c r="L517" i="8"/>
  <c r="L322" i="8"/>
  <c r="M322" i="8" s="1"/>
  <c r="M326" i="8"/>
  <c r="M344" i="8"/>
  <c r="L352" i="8"/>
  <c r="M352" i="8" s="1"/>
  <c r="L358" i="8"/>
  <c r="L384" i="8"/>
  <c r="L392" i="8"/>
  <c r="M392" i="8" s="1"/>
  <c r="L400" i="8"/>
  <c r="M400" i="8" s="1"/>
  <c r="L408" i="8"/>
  <c r="L416" i="8"/>
  <c r="M416" i="8" s="1"/>
  <c r="L426" i="8"/>
  <c r="L467" i="8"/>
  <c r="M467" i="8" s="1"/>
  <c r="M534" i="8"/>
  <c r="L534" i="8"/>
  <c r="M316" i="8"/>
  <c r="L328" i="8"/>
  <c r="M332" i="8"/>
  <c r="L340" i="8"/>
  <c r="L346" i="8"/>
  <c r="M346" i="8" s="1"/>
  <c r="M364" i="8"/>
  <c r="L372" i="8"/>
  <c r="L378" i="8"/>
  <c r="M378" i="8" s="1"/>
  <c r="M483" i="8"/>
  <c r="L483" i="8"/>
  <c r="L530" i="8"/>
  <c r="M530" i="8" s="1"/>
  <c r="M532" i="8"/>
  <c r="L532" i="8"/>
  <c r="P532" i="8"/>
  <c r="M549" i="8"/>
  <c r="L549" i="8"/>
  <c r="M566" i="8"/>
  <c r="L566" i="8"/>
  <c r="L360" i="8"/>
  <c r="L386" i="8"/>
  <c r="M386" i="8" s="1"/>
  <c r="L394" i="8"/>
  <c r="L402" i="8"/>
  <c r="L410" i="8"/>
  <c r="L418" i="8"/>
  <c r="L428" i="8"/>
  <c r="L438" i="8"/>
  <c r="M438" i="8" s="1"/>
  <c r="L562" i="8"/>
  <c r="M562" i="8" s="1"/>
  <c r="M564" i="8"/>
  <c r="L564" i="8"/>
  <c r="P564" i="8"/>
  <c r="L324" i="8"/>
  <c r="L348" i="8"/>
  <c r="M348" i="8" s="1"/>
  <c r="L354" i="8"/>
  <c r="M354" i="8" s="1"/>
  <c r="L380" i="8"/>
  <c r="M581" i="8"/>
  <c r="L581" i="8"/>
  <c r="L432" i="8"/>
  <c r="L436" i="8"/>
  <c r="L440" i="8"/>
  <c r="L444" i="8"/>
  <c r="L448" i="8"/>
  <c r="L452" i="8"/>
  <c r="L456" i="8"/>
  <c r="L460" i="8"/>
  <c r="L464" i="8"/>
  <c r="M470" i="8"/>
  <c r="L474" i="8"/>
  <c r="L477" i="8"/>
  <c r="M477" i="8" s="1"/>
  <c r="L480" i="8"/>
  <c r="M480" i="8" s="1"/>
  <c r="L490" i="8"/>
  <c r="L493" i="8"/>
  <c r="L496" i="8"/>
  <c r="M496" i="8" s="1"/>
  <c r="P497" i="8"/>
  <c r="L499" i="8"/>
  <c r="P511" i="8"/>
  <c r="L513" i="8"/>
  <c r="P526" i="8"/>
  <c r="M536" i="8"/>
  <c r="L536" i="8"/>
  <c r="M538" i="8"/>
  <c r="P541" i="8"/>
  <c r="P558" i="8"/>
  <c r="M568" i="8"/>
  <c r="L568" i="8"/>
  <c r="P573" i="8"/>
  <c r="M639" i="8"/>
  <c r="P639" i="8"/>
  <c r="L639" i="8"/>
  <c r="L671" i="8"/>
  <c r="M671" i="8" s="1"/>
  <c r="P671" i="8"/>
  <c r="M716" i="8"/>
  <c r="L716" i="8"/>
  <c r="P716" i="8"/>
  <c r="P471" i="8"/>
  <c r="P487" i="8"/>
  <c r="P506" i="8"/>
  <c r="P513" i="8"/>
  <c r="P530" i="8"/>
  <c r="M540" i="8"/>
  <c r="L540" i="8"/>
  <c r="P545" i="8"/>
  <c r="P562" i="8"/>
  <c r="L572" i="8"/>
  <c r="M572" i="8" s="1"/>
  <c r="P577" i="8"/>
  <c r="L589" i="8"/>
  <c r="M589" i="8" s="1"/>
  <c r="M593" i="8"/>
  <c r="L593" i="8"/>
  <c r="M597" i="8"/>
  <c r="L597" i="8"/>
  <c r="L601" i="8"/>
  <c r="M601" i="8" s="1"/>
  <c r="L605" i="8"/>
  <c r="M605" i="8" s="1"/>
  <c r="L609" i="8"/>
  <c r="M609" i="8" s="1"/>
  <c r="L613" i="8"/>
  <c r="M613" i="8" s="1"/>
  <c r="M617" i="8"/>
  <c r="L617" i="8"/>
  <c r="L621" i="8"/>
  <c r="M621" i="8" s="1"/>
  <c r="M625" i="8"/>
  <c r="L625" i="8"/>
  <c r="P629" i="8"/>
  <c r="L629" i="8"/>
  <c r="M629" i="8" s="1"/>
  <c r="L637" i="8"/>
  <c r="M637" i="8" s="1"/>
  <c r="M646" i="8"/>
  <c r="L646" i="8"/>
  <c r="P490" i="8"/>
  <c r="P499" i="8"/>
  <c r="L501" i="8"/>
  <c r="M501" i="8" s="1"/>
  <c r="L510" i="8"/>
  <c r="M510" i="8" s="1"/>
  <c r="P517" i="8"/>
  <c r="L521" i="8"/>
  <c r="M521" i="8" s="1"/>
  <c r="M529" i="8"/>
  <c r="P534" i="8"/>
  <c r="L544" i="8"/>
  <c r="M544" i="8" s="1"/>
  <c r="M546" i="8"/>
  <c r="P549" i="8"/>
  <c r="L553" i="8"/>
  <c r="P566" i="8"/>
  <c r="L576" i="8"/>
  <c r="M576" i="8" s="1"/>
  <c r="P581" i="8"/>
  <c r="L585" i="8"/>
  <c r="P635" i="8"/>
  <c r="P467" i="8"/>
  <c r="P483" i="8"/>
  <c r="L516" i="8"/>
  <c r="M516" i="8" s="1"/>
  <c r="M533" i="8"/>
  <c r="M548" i="8"/>
  <c r="L548" i="8"/>
  <c r="M550" i="8"/>
  <c r="M580" i="8"/>
  <c r="L580" i="8"/>
  <c r="M582" i="8"/>
  <c r="L644" i="8"/>
  <c r="M644" i="8" s="1"/>
  <c r="M655" i="8"/>
  <c r="P655" i="8"/>
  <c r="L655" i="8"/>
  <c r="L466" i="8"/>
  <c r="M478" i="8"/>
  <c r="L482" i="8"/>
  <c r="M482" i="8" s="1"/>
  <c r="M509" i="8"/>
  <c r="L520" i="8"/>
  <c r="M520" i="8" s="1"/>
  <c r="M522" i="8"/>
  <c r="M552" i="8"/>
  <c r="L552" i="8"/>
  <c r="M554" i="8"/>
  <c r="M584" i="8"/>
  <c r="L584" i="8"/>
  <c r="M586" i="8"/>
  <c r="M594" i="8"/>
  <c r="M598" i="8"/>
  <c r="M602" i="8"/>
  <c r="M606" i="8"/>
  <c r="M614" i="8"/>
  <c r="L635" i="8"/>
  <c r="M635" i="8" s="1"/>
  <c r="M662" i="8"/>
  <c r="L662" i="8"/>
  <c r="M504" i="8"/>
  <c r="M524" i="8"/>
  <c r="L524" i="8"/>
  <c r="M541" i="8"/>
  <c r="L556" i="8"/>
  <c r="M556" i="8" s="1"/>
  <c r="M558" i="8"/>
  <c r="M573" i="8"/>
  <c r="M616" i="8"/>
  <c r="M632" i="8"/>
  <c r="L632" i="8"/>
  <c r="L653" i="8"/>
  <c r="M653" i="8" s="1"/>
  <c r="M474" i="8"/>
  <c r="M506" i="8"/>
  <c r="L528" i="8"/>
  <c r="M528" i="8" s="1"/>
  <c r="P533" i="8"/>
  <c r="M545" i="8"/>
  <c r="M560" i="8"/>
  <c r="L560" i="8"/>
  <c r="P565" i="8"/>
  <c r="M577" i="8"/>
  <c r="M660" i="8"/>
  <c r="L660" i="8"/>
  <c r="M673" i="8"/>
  <c r="L673" i="8"/>
  <c r="M688" i="8"/>
  <c r="L688" i="8"/>
  <c r="M675" i="8"/>
  <c r="L675" i="8"/>
  <c r="L684" i="8"/>
  <c r="M692" i="8"/>
  <c r="P693" i="8"/>
  <c r="P701" i="8"/>
  <c r="L783" i="8"/>
  <c r="M783" i="8" s="1"/>
  <c r="M799" i="8"/>
  <c r="L799" i="8"/>
  <c r="P630" i="8"/>
  <c r="M641" i="8"/>
  <c r="P642" i="8"/>
  <c r="M648" i="8"/>
  <c r="P658" i="8"/>
  <c r="P669" i="8"/>
  <c r="M679" i="8"/>
  <c r="L679" i="8"/>
  <c r="P684" i="8"/>
  <c r="L698" i="8"/>
  <c r="L710" i="8"/>
  <c r="M710" i="8" s="1"/>
  <c r="M719" i="8"/>
  <c r="L719" i="8"/>
  <c r="P721" i="8"/>
  <c r="L727" i="8"/>
  <c r="M727" i="8" s="1"/>
  <c r="P729" i="8"/>
  <c r="M735" i="8"/>
  <c r="L735" i="8"/>
  <c r="P737" i="8"/>
  <c r="L743" i="8"/>
  <c r="M743" i="8" s="1"/>
  <c r="P745" i="8"/>
  <c r="M751" i="8"/>
  <c r="L751" i="8"/>
  <c r="P753" i="8"/>
  <c r="M759" i="8"/>
  <c r="L759" i="8"/>
  <c r="P761" i="8"/>
  <c r="M767" i="8"/>
  <c r="L767" i="8"/>
  <c r="P769" i="8"/>
  <c r="L781" i="8"/>
  <c r="M781" i="8" s="1"/>
  <c r="L797" i="8"/>
  <c r="M797" i="8" s="1"/>
  <c r="P637" i="8"/>
  <c r="M643" i="8"/>
  <c r="P644" i="8"/>
  <c r="P651" i="8"/>
  <c r="P653" i="8"/>
  <c r="P660" i="8"/>
  <c r="P673" i="8"/>
  <c r="L677" i="8"/>
  <c r="L683" i="8"/>
  <c r="M683" i="8" s="1"/>
  <c r="P688" i="8"/>
  <c r="L700" i="8"/>
  <c r="M700" i="8" s="1"/>
  <c r="M708" i="8"/>
  <c r="L708" i="8"/>
  <c r="M779" i="8"/>
  <c r="L779" i="8"/>
  <c r="M795" i="8"/>
  <c r="L795" i="8"/>
  <c r="P632" i="8"/>
  <c r="P646" i="8"/>
  <c r="P662" i="8"/>
  <c r="P677" i="8"/>
  <c r="L687" i="8"/>
  <c r="M687" i="8" s="1"/>
  <c r="P692" i="8"/>
  <c r="L717" i="8"/>
  <c r="M717" i="8" s="1"/>
  <c r="L725" i="8"/>
  <c r="M725" i="8" s="1"/>
  <c r="M733" i="8"/>
  <c r="L733" i="8"/>
  <c r="M741" i="8"/>
  <c r="L741" i="8"/>
  <c r="M749" i="8"/>
  <c r="L749" i="8"/>
  <c r="M757" i="8"/>
  <c r="L757" i="8"/>
  <c r="L765" i="8"/>
  <c r="M765" i="8" s="1"/>
  <c r="M777" i="8"/>
  <c r="L777" i="8"/>
  <c r="M793" i="8"/>
  <c r="L793" i="8"/>
  <c r="L588" i="8"/>
  <c r="L592" i="8"/>
  <c r="L596" i="8"/>
  <c r="M596" i="8" s="1"/>
  <c r="L600" i="8"/>
  <c r="L604" i="8"/>
  <c r="M604" i="8" s="1"/>
  <c r="L608" i="8"/>
  <c r="M608" i="8" s="1"/>
  <c r="L612" i="8"/>
  <c r="M612" i="8" s="1"/>
  <c r="L616" i="8"/>
  <c r="L620" i="8"/>
  <c r="M620" i="8" s="1"/>
  <c r="L624" i="8"/>
  <c r="L628" i="8"/>
  <c r="L631" i="8"/>
  <c r="M633" i="8"/>
  <c r="L643" i="8"/>
  <c r="M647" i="8"/>
  <c r="L659" i="8"/>
  <c r="L668" i="8"/>
  <c r="L685" i="8"/>
  <c r="L691" i="8"/>
  <c r="M691" i="8" s="1"/>
  <c r="M775" i="8"/>
  <c r="L775" i="8"/>
  <c r="P779" i="8"/>
  <c r="L791" i="8"/>
  <c r="M791" i="8" s="1"/>
  <c r="L636" i="8"/>
  <c r="M636" i="8" s="1"/>
  <c r="L645" i="8"/>
  <c r="M649" i="8"/>
  <c r="L652" i="8"/>
  <c r="L661" i="8"/>
  <c r="P668" i="8"/>
  <c r="L672" i="8"/>
  <c r="M680" i="8"/>
  <c r="P685" i="8"/>
  <c r="M695" i="8"/>
  <c r="P700" i="8"/>
  <c r="P708" i="8"/>
  <c r="L723" i="8"/>
  <c r="M723" i="8" s="1"/>
  <c r="M731" i="8"/>
  <c r="L731" i="8"/>
  <c r="M739" i="8"/>
  <c r="L739" i="8"/>
  <c r="L747" i="8"/>
  <c r="M747" i="8" s="1"/>
  <c r="L755" i="8"/>
  <c r="M755" i="8" s="1"/>
  <c r="L763" i="8"/>
  <c r="M763" i="8" s="1"/>
  <c r="M773" i="8"/>
  <c r="L773" i="8"/>
  <c r="M789" i="8"/>
  <c r="L789" i="8"/>
  <c r="M667" i="8"/>
  <c r="L667" i="8"/>
  <c r="M701" i="8"/>
  <c r="L701" i="8"/>
  <c r="M771" i="8"/>
  <c r="L771" i="8"/>
  <c r="L787" i="8"/>
  <c r="M787" i="8" s="1"/>
  <c r="L814" i="8"/>
  <c r="M814" i="8" s="1"/>
  <c r="M714" i="8"/>
  <c r="P715" i="8"/>
  <c r="L810" i="8"/>
  <c r="M810" i="8" s="1"/>
  <c r="P818" i="8"/>
  <c r="M823" i="8"/>
  <c r="L842" i="8"/>
  <c r="M842" i="8" s="1"/>
  <c r="P846" i="8"/>
  <c r="L858" i="8"/>
  <c r="M858" i="8" s="1"/>
  <c r="P781" i="8"/>
  <c r="P783" i="8"/>
  <c r="P785" i="8"/>
  <c r="P787" i="8"/>
  <c r="P789" i="8"/>
  <c r="P791" i="8"/>
  <c r="P793" i="8"/>
  <c r="P795" i="8"/>
  <c r="P797" i="8"/>
  <c r="P799" i="8"/>
  <c r="L806" i="8"/>
  <c r="M806" i="8" s="1"/>
  <c r="P814" i="8"/>
  <c r="L838" i="8"/>
  <c r="M838" i="8" s="1"/>
  <c r="P698" i="8"/>
  <c r="P703" i="8"/>
  <c r="M756" i="8"/>
  <c r="M762" i="8"/>
  <c r="M770" i="8"/>
  <c r="M772" i="8"/>
  <c r="M780" i="8"/>
  <c r="M782" i="8"/>
  <c r="M784" i="8"/>
  <c r="M786" i="8"/>
  <c r="L802" i="8"/>
  <c r="M802" i="8" s="1"/>
  <c r="M815" i="8"/>
  <c r="M834" i="8"/>
  <c r="L834" i="8"/>
  <c r="L854" i="8"/>
  <c r="M854" i="8" s="1"/>
  <c r="P712" i="8"/>
  <c r="P806" i="8"/>
  <c r="M811" i="8"/>
  <c r="L830" i="8"/>
  <c r="M830" i="8" s="1"/>
  <c r="P838" i="8"/>
  <c r="M843" i="8"/>
  <c r="M845" i="8"/>
  <c r="M859" i="8"/>
  <c r="M861" i="8"/>
  <c r="L697" i="8"/>
  <c r="M697" i="8" s="1"/>
  <c r="L702" i="8"/>
  <c r="M702" i="8" s="1"/>
  <c r="L709" i="8"/>
  <c r="L718" i="8"/>
  <c r="M718" i="8" s="1"/>
  <c r="L720" i="8"/>
  <c r="M720" i="8" s="1"/>
  <c r="L722" i="8"/>
  <c r="L724" i="8"/>
  <c r="L726" i="8"/>
  <c r="L728" i="8"/>
  <c r="L730" i="8"/>
  <c r="M730" i="8" s="1"/>
  <c r="L732" i="8"/>
  <c r="L734" i="8"/>
  <c r="L736" i="8"/>
  <c r="L738" i="8"/>
  <c r="M738" i="8" s="1"/>
  <c r="L740" i="8"/>
  <c r="L742" i="8"/>
  <c r="M742" i="8" s="1"/>
  <c r="L744" i="8"/>
  <c r="L746" i="8"/>
  <c r="L748" i="8"/>
  <c r="L750" i="8"/>
  <c r="M750" i="8" s="1"/>
  <c r="L752" i="8"/>
  <c r="M752" i="8" s="1"/>
  <c r="L754" i="8"/>
  <c r="L756" i="8"/>
  <c r="L758" i="8"/>
  <c r="M758" i="8" s="1"/>
  <c r="L760" i="8"/>
  <c r="L762" i="8"/>
  <c r="L764" i="8"/>
  <c r="M764" i="8" s="1"/>
  <c r="L766" i="8"/>
  <c r="L768" i="8"/>
  <c r="M807" i="8"/>
  <c r="L826" i="8"/>
  <c r="M826" i="8" s="1"/>
  <c r="M839" i="8"/>
  <c r="L850" i="8"/>
  <c r="M850" i="8" s="1"/>
  <c r="M803" i="8"/>
  <c r="L822" i="8"/>
  <c r="M822" i="8" s="1"/>
  <c r="M835" i="8"/>
  <c r="M855" i="8"/>
  <c r="L857" i="8"/>
  <c r="M857" i="8" s="1"/>
  <c r="M23" i="7"/>
  <c r="M4" i="7"/>
  <c r="M8" i="7"/>
  <c r="M12" i="7"/>
  <c r="M16" i="7"/>
  <c r="M20" i="7"/>
  <c r="L23" i="7"/>
  <c r="P29" i="7"/>
  <c r="L31" i="7"/>
  <c r="M31" i="7" s="1"/>
  <c r="P37" i="7"/>
  <c r="L39" i="7"/>
  <c r="M39" i="7" s="1"/>
  <c r="P45" i="7"/>
  <c r="L47" i="7"/>
  <c r="M47" i="7" s="1"/>
  <c r="P53" i="7"/>
  <c r="L55" i="7"/>
  <c r="M55" i="7" s="1"/>
  <c r="P61" i="7"/>
  <c r="L63" i="7"/>
  <c r="M63" i="7" s="1"/>
  <c r="P69" i="7"/>
  <c r="L71" i="7"/>
  <c r="M71" i="7" s="1"/>
  <c r="P77" i="7"/>
  <c r="L79" i="7"/>
  <c r="M79" i="7" s="1"/>
  <c r="P85" i="7"/>
  <c r="L87" i="7"/>
  <c r="M87" i="7" s="1"/>
  <c r="M95" i="7"/>
  <c r="L99" i="7"/>
  <c r="M99" i="7" s="1"/>
  <c r="P110" i="7"/>
  <c r="L118" i="7"/>
  <c r="M118" i="7" s="1"/>
  <c r="M120" i="7"/>
  <c r="L143" i="7"/>
  <c r="M22" i="7"/>
  <c r="M30" i="7"/>
  <c r="M38" i="7"/>
  <c r="M46" i="7"/>
  <c r="M54" i="7"/>
  <c r="M62" i="7"/>
  <c r="M70" i="7"/>
  <c r="M78" i="7"/>
  <c r="M86" i="7"/>
  <c r="L94" i="7"/>
  <c r="M94" i="7" s="1"/>
  <c r="P95" i="7"/>
  <c r="P114" i="7"/>
  <c r="L130" i="7"/>
  <c r="M130" i="7" s="1"/>
  <c r="M32" i="7"/>
  <c r="M40" i="7"/>
  <c r="M48" i="7"/>
  <c r="M56" i="7"/>
  <c r="M64" i="7"/>
  <c r="M72" i="7"/>
  <c r="M80" i="7"/>
  <c r="M88" i="7"/>
  <c r="L98" i="7"/>
  <c r="M98" i="7" s="1"/>
  <c r="M100" i="7"/>
  <c r="P103" i="7"/>
  <c r="L27" i="7"/>
  <c r="M27" i="7" s="1"/>
  <c r="L35" i="7"/>
  <c r="M35" i="7" s="1"/>
  <c r="L43" i="7"/>
  <c r="M43" i="7" s="1"/>
  <c r="L51" i="7"/>
  <c r="M51" i="7" s="1"/>
  <c r="L59" i="7"/>
  <c r="M59" i="7" s="1"/>
  <c r="L67" i="7"/>
  <c r="M67" i="7" s="1"/>
  <c r="L75" i="7"/>
  <c r="M75" i="7" s="1"/>
  <c r="L83" i="7"/>
  <c r="M83" i="7" s="1"/>
  <c r="L96" i="7"/>
  <c r="M96" i="7" s="1"/>
  <c r="L102" i="7"/>
  <c r="M102" i="7" s="1"/>
  <c r="M104" i="7"/>
  <c r="L115" i="7"/>
  <c r="M115" i="7" s="1"/>
  <c r="P130" i="7"/>
  <c r="M132" i="7"/>
  <c r="L136" i="7"/>
  <c r="L138" i="7"/>
  <c r="M138" i="7" s="1"/>
  <c r="P138" i="7"/>
  <c r="M74" i="7"/>
  <c r="L106" i="7"/>
  <c r="M106" i="7"/>
  <c r="P27" i="7"/>
  <c r="P35" i="7"/>
  <c r="P43" i="7"/>
  <c r="P51" i="7"/>
  <c r="P59" i="7"/>
  <c r="P67" i="7"/>
  <c r="P75" i="7"/>
  <c r="P83" i="7"/>
  <c r="P91" i="7"/>
  <c r="L110" i="7"/>
  <c r="M110" i="7" s="1"/>
  <c r="M112" i="7"/>
  <c r="P115" i="7"/>
  <c r="M127" i="7"/>
  <c r="P132" i="7"/>
  <c r="L26" i="7"/>
  <c r="M26" i="7" s="1"/>
  <c r="M28" i="7"/>
  <c r="L34" i="7"/>
  <c r="M34" i="7" s="1"/>
  <c r="M36" i="7"/>
  <c r="L42" i="7"/>
  <c r="M42" i="7" s="1"/>
  <c r="M44" i="7"/>
  <c r="L50" i="7"/>
  <c r="M50" i="7" s="1"/>
  <c r="M52" i="7"/>
  <c r="L58" i="7"/>
  <c r="M58" i="7" s="1"/>
  <c r="M60" i="7"/>
  <c r="L66" i="7"/>
  <c r="M66" i="7" s="1"/>
  <c r="M68" i="7"/>
  <c r="L74" i="7"/>
  <c r="M76" i="7"/>
  <c r="L82" i="7"/>
  <c r="M82" i="7" s="1"/>
  <c r="M84" i="7"/>
  <c r="L90" i="7"/>
  <c r="M90" i="7" s="1"/>
  <c r="M92" i="7"/>
  <c r="P106" i="7"/>
  <c r="L108" i="7"/>
  <c r="M108" i="7" s="1"/>
  <c r="L114" i="7"/>
  <c r="M114" i="7" s="1"/>
  <c r="M116" i="7"/>
  <c r="M136" i="7"/>
  <c r="L142" i="7"/>
  <c r="M142" i="7" s="1"/>
  <c r="M143" i="7"/>
  <c r="M150" i="7"/>
  <c r="P151" i="7"/>
  <c r="L159" i="7"/>
  <c r="M159" i="7" s="1"/>
  <c r="L162" i="7"/>
  <c r="M162" i="7" s="1"/>
  <c r="L183" i="7"/>
  <c r="M183" i="7" s="1"/>
  <c r="L192" i="7"/>
  <c r="M192" i="7" s="1"/>
  <c r="P192" i="7"/>
  <c r="L227" i="7"/>
  <c r="M227" i="7" s="1"/>
  <c r="L259" i="7"/>
  <c r="M259" i="7" s="1"/>
  <c r="L263" i="7"/>
  <c r="M263" i="7" s="1"/>
  <c r="L267" i="7"/>
  <c r="M267" i="7" s="1"/>
  <c r="L271" i="7"/>
  <c r="M271" i="7" s="1"/>
  <c r="L275" i="7"/>
  <c r="M275" i="7" s="1"/>
  <c r="L279" i="7"/>
  <c r="M279" i="7" s="1"/>
  <c r="L283" i="7"/>
  <c r="M283" i="7" s="1"/>
  <c r="L287" i="7"/>
  <c r="M287" i="7" s="1"/>
  <c r="L291" i="7"/>
  <c r="M291" i="7" s="1"/>
  <c r="L295" i="7"/>
  <c r="M295" i="7" s="1"/>
  <c r="L299" i="7"/>
  <c r="M299" i="7" s="1"/>
  <c r="L308" i="7"/>
  <c r="L313" i="7"/>
  <c r="M313" i="7" s="1"/>
  <c r="P481" i="7"/>
  <c r="L481" i="7"/>
  <c r="M481" i="7" s="1"/>
  <c r="P487" i="7"/>
  <c r="L487" i="7"/>
  <c r="M487" i="7" s="1"/>
  <c r="L180" i="7"/>
  <c r="P180" i="7"/>
  <c r="M311" i="7"/>
  <c r="L365" i="7"/>
  <c r="M365" i="7" s="1"/>
  <c r="L134" i="7"/>
  <c r="M134" i="7" s="1"/>
  <c r="P143" i="7"/>
  <c r="L155" i="7"/>
  <c r="L164" i="7"/>
  <c r="L167" i="7"/>
  <c r="M167" i="7" s="1"/>
  <c r="L170" i="7"/>
  <c r="M170" i="7" s="1"/>
  <c r="L175" i="7"/>
  <c r="M175" i="7" s="1"/>
  <c r="L219" i="7"/>
  <c r="M219" i="7" s="1"/>
  <c r="L251" i="7"/>
  <c r="M251" i="7" s="1"/>
  <c r="L316" i="7"/>
  <c r="M316" i="7" s="1"/>
  <c r="L321" i="7"/>
  <c r="M321" i="7" s="1"/>
  <c r="L407" i="7"/>
  <c r="M407" i="7" s="1"/>
  <c r="P407" i="7"/>
  <c r="P436" i="7"/>
  <c r="M436" i="7"/>
  <c r="L436" i="7"/>
  <c r="L172" i="7"/>
  <c r="M172" i="7" s="1"/>
  <c r="P172" i="7"/>
  <c r="M180" i="7"/>
  <c r="L349" i="7"/>
  <c r="M349" i="7" s="1"/>
  <c r="L123" i="7"/>
  <c r="M123" i="7" s="1"/>
  <c r="L126" i="7"/>
  <c r="M126" i="7" s="1"/>
  <c r="M155" i="7"/>
  <c r="M164" i="7"/>
  <c r="L184" i="7"/>
  <c r="M184" i="7" s="1"/>
  <c r="P184" i="7"/>
  <c r="L191" i="7"/>
  <c r="M191" i="7" s="1"/>
  <c r="L211" i="7"/>
  <c r="M211" i="7" s="1"/>
  <c r="L243" i="7"/>
  <c r="M243" i="7" s="1"/>
  <c r="L324" i="7"/>
  <c r="L329" i="7"/>
  <c r="M329" i="7" s="1"/>
  <c r="L122" i="7"/>
  <c r="L151" i="7"/>
  <c r="M151" i="7" s="1"/>
  <c r="L154" i="7"/>
  <c r="M154" i="7" s="1"/>
  <c r="L160" i="7"/>
  <c r="L163" i="7"/>
  <c r="M163" i="7" s="1"/>
  <c r="L166" i="7"/>
  <c r="M166" i="7" s="1"/>
  <c r="L179" i="7"/>
  <c r="M179" i="7" s="1"/>
  <c r="L195" i="7"/>
  <c r="M195" i="7" s="1"/>
  <c r="L199" i="7"/>
  <c r="M199" i="7" s="1"/>
  <c r="L203" i="7"/>
  <c r="M203" i="7" s="1"/>
  <c r="L394" i="7"/>
  <c r="M394" i="7" s="1"/>
  <c r="L176" i="7"/>
  <c r="M176" i="7" s="1"/>
  <c r="P176" i="7"/>
  <c r="M305" i="7"/>
  <c r="L305" i="7"/>
  <c r="L337" i="7"/>
  <c r="M337" i="7" s="1"/>
  <c r="L418" i="7"/>
  <c r="M418" i="7" s="1"/>
  <c r="M122" i="7"/>
  <c r="M160" i="7"/>
  <c r="L188" i="7"/>
  <c r="M188" i="7" s="1"/>
  <c r="P188" i="7"/>
  <c r="M303" i="7"/>
  <c r="M335" i="7"/>
  <c r="M344" i="7"/>
  <c r="P345" i="7"/>
  <c r="M347" i="7"/>
  <c r="M360" i="7"/>
  <c r="P361" i="7"/>
  <c r="M363" i="7"/>
  <c r="P385" i="7"/>
  <c r="L385" i="7"/>
  <c r="M385" i="7" s="1"/>
  <c r="M398" i="7"/>
  <c r="P434" i="7"/>
  <c r="M465" i="7"/>
  <c r="P465" i="7"/>
  <c r="L465" i="7"/>
  <c r="P471" i="7"/>
  <c r="L471" i="7"/>
  <c r="M471" i="7" s="1"/>
  <c r="P196" i="7"/>
  <c r="P200" i="7"/>
  <c r="P204" i="7"/>
  <c r="P208" i="7"/>
  <c r="P212" i="7"/>
  <c r="P216" i="7"/>
  <c r="P220" i="7"/>
  <c r="P224" i="7"/>
  <c r="P228" i="7"/>
  <c r="P232" i="7"/>
  <c r="P236" i="7"/>
  <c r="P240" i="7"/>
  <c r="P244" i="7"/>
  <c r="P248" i="7"/>
  <c r="P252" i="7"/>
  <c r="P256" i="7"/>
  <c r="P260" i="7"/>
  <c r="P264" i="7"/>
  <c r="P268" i="7"/>
  <c r="P272" i="7"/>
  <c r="P276" i="7"/>
  <c r="P280" i="7"/>
  <c r="P284" i="7"/>
  <c r="P288" i="7"/>
  <c r="P292" i="7"/>
  <c r="P296" i="7"/>
  <c r="P300" i="7"/>
  <c r="P303" i="7"/>
  <c r="P311" i="7"/>
  <c r="P319" i="7"/>
  <c r="P327" i="7"/>
  <c r="P335" i="7"/>
  <c r="M346" i="7"/>
  <c r="M362" i="7"/>
  <c r="M378" i="7"/>
  <c r="L378" i="7"/>
  <c r="L391" i="7"/>
  <c r="M391" i="7" s="1"/>
  <c r="P394" i="7"/>
  <c r="L420" i="7"/>
  <c r="M420" i="7" s="1"/>
  <c r="M422" i="7"/>
  <c r="P449" i="7"/>
  <c r="L449" i="7"/>
  <c r="M449" i="7" s="1"/>
  <c r="P455" i="7"/>
  <c r="L455" i="7"/>
  <c r="M455" i="7" s="1"/>
  <c r="L302" i="7"/>
  <c r="M302" i="7" s="1"/>
  <c r="M304" i="7"/>
  <c r="L310" i="7"/>
  <c r="M310" i="7" s="1"/>
  <c r="M312" i="7"/>
  <c r="L318" i="7"/>
  <c r="M318" i="7" s="1"/>
  <c r="M320" i="7"/>
  <c r="L326" i="7"/>
  <c r="M326" i="7" s="1"/>
  <c r="M328" i="7"/>
  <c r="L334" i="7"/>
  <c r="M334" i="7" s="1"/>
  <c r="M336" i="7"/>
  <c r="M348" i="7"/>
  <c r="P349" i="7"/>
  <c r="M351" i="7"/>
  <c r="M364" i="7"/>
  <c r="P365" i="7"/>
  <c r="M367" i="7"/>
  <c r="M382" i="7"/>
  <c r="P418" i="7"/>
  <c r="P433" i="7"/>
  <c r="L433" i="7"/>
  <c r="M433" i="7" s="1"/>
  <c r="P439" i="7"/>
  <c r="L439" i="7"/>
  <c r="M439" i="7" s="1"/>
  <c r="P305" i="7"/>
  <c r="P313" i="7"/>
  <c r="P321" i="7"/>
  <c r="P329" i="7"/>
  <c r="P337" i="7"/>
  <c r="M350" i="7"/>
  <c r="M366" i="7"/>
  <c r="L375" i="7"/>
  <c r="M375" i="7" s="1"/>
  <c r="L404" i="7"/>
  <c r="M404" i="7" s="1"/>
  <c r="L426" i="7"/>
  <c r="M426" i="7" s="1"/>
  <c r="M352" i="7"/>
  <c r="M368" i="7"/>
  <c r="P417" i="7"/>
  <c r="L417" i="7"/>
  <c r="M417" i="7" s="1"/>
  <c r="M430" i="7"/>
  <c r="P484" i="7"/>
  <c r="L484" i="7"/>
  <c r="M484" i="7" s="1"/>
  <c r="L309" i="7"/>
  <c r="M309" i="7" s="1"/>
  <c r="L317" i="7"/>
  <c r="M317" i="7" s="1"/>
  <c r="L325" i="7"/>
  <c r="M325" i="7" s="1"/>
  <c r="L333" i="7"/>
  <c r="M333" i="7" s="1"/>
  <c r="M341" i="7"/>
  <c r="M354" i="7"/>
  <c r="M357" i="7"/>
  <c r="M370" i="7"/>
  <c r="M373" i="7"/>
  <c r="M386" i="7"/>
  <c r="L388" i="7"/>
  <c r="M388" i="7" s="1"/>
  <c r="M390" i="7"/>
  <c r="L410" i="7"/>
  <c r="M410" i="7" s="1"/>
  <c r="L423" i="7"/>
  <c r="M423" i="7" s="1"/>
  <c r="P426" i="7"/>
  <c r="P468" i="7"/>
  <c r="L468" i="7"/>
  <c r="M468" i="7" s="1"/>
  <c r="L306" i="7"/>
  <c r="M306" i="7" s="1"/>
  <c r="M308" i="7"/>
  <c r="L314" i="7"/>
  <c r="M314" i="7" s="1"/>
  <c r="L322" i="7"/>
  <c r="M322" i="7" s="1"/>
  <c r="M324" i="7"/>
  <c r="L330" i="7"/>
  <c r="M330" i="7" s="1"/>
  <c r="M332" i="7"/>
  <c r="L338" i="7"/>
  <c r="M338" i="7" s="1"/>
  <c r="M340" i="7"/>
  <c r="P341" i="7"/>
  <c r="M343" i="7"/>
  <c r="M356" i="7"/>
  <c r="P357" i="7"/>
  <c r="M359" i="7"/>
  <c r="M372" i="7"/>
  <c r="P373" i="7"/>
  <c r="P375" i="7"/>
  <c r="P386" i="7"/>
  <c r="M401" i="7"/>
  <c r="P401" i="7"/>
  <c r="L401" i="7"/>
  <c r="P404" i="7"/>
  <c r="M414" i="7"/>
  <c r="P452" i="7"/>
  <c r="M452" i="7"/>
  <c r="L452" i="7"/>
  <c r="M493" i="7"/>
  <c r="P493" i="7"/>
  <c r="L493" i="7"/>
  <c r="P524" i="7"/>
  <c r="P526" i="7"/>
  <c r="P572" i="7"/>
  <c r="P575" i="7"/>
  <c r="P596" i="7"/>
  <c r="M381" i="7"/>
  <c r="M397" i="7"/>
  <c r="M413" i="7"/>
  <c r="M429" i="7"/>
  <c r="M445" i="7"/>
  <c r="M461" i="7"/>
  <c r="M477" i="7"/>
  <c r="M543" i="7"/>
  <c r="L442" i="7"/>
  <c r="M442" i="7" s="1"/>
  <c r="P446" i="7"/>
  <c r="L458" i="7"/>
  <c r="M458" i="7" s="1"/>
  <c r="P462" i="7"/>
  <c r="L474" i="7"/>
  <c r="M474" i="7" s="1"/>
  <c r="P478" i="7"/>
  <c r="L490" i="7"/>
  <c r="M490" i="7" s="1"/>
  <c r="L495" i="7"/>
  <c r="M495" i="7" s="1"/>
  <c r="L497" i="7"/>
  <c r="M497" i="7" s="1"/>
  <c r="L499" i="7"/>
  <c r="M499" i="7" s="1"/>
  <c r="L501" i="7"/>
  <c r="M501" i="7" s="1"/>
  <c r="L503" i="7"/>
  <c r="M503" i="7" s="1"/>
  <c r="L505" i="7"/>
  <c r="M505" i="7" s="1"/>
  <c r="L507" i="7"/>
  <c r="M507" i="7" s="1"/>
  <c r="L509" i="7"/>
  <c r="M509" i="7" s="1"/>
  <c r="L511" i="7"/>
  <c r="M511" i="7" s="1"/>
  <c r="L513" i="7"/>
  <c r="L515" i="7"/>
  <c r="M515" i="7" s="1"/>
  <c r="L517" i="7"/>
  <c r="M517" i="7" s="1"/>
  <c r="L519" i="7"/>
  <c r="M519" i="7" s="1"/>
  <c r="L521" i="7"/>
  <c r="M521" i="7" s="1"/>
  <c r="L523" i="7"/>
  <c r="M523" i="7" s="1"/>
  <c r="L525" i="7"/>
  <c r="M525" i="7" s="1"/>
  <c r="M527" i="7"/>
  <c r="L549" i="7"/>
  <c r="M549" i="7" s="1"/>
  <c r="M551" i="7"/>
  <c r="M557" i="7"/>
  <c r="L572" i="7"/>
  <c r="M572" i="7" s="1"/>
  <c r="P495" i="7"/>
  <c r="P497" i="7"/>
  <c r="P499" i="7"/>
  <c r="P501" i="7"/>
  <c r="P503" i="7"/>
  <c r="P505" i="7"/>
  <c r="P507" i="7"/>
  <c r="P509" i="7"/>
  <c r="P511" i="7"/>
  <c r="P513" i="7"/>
  <c r="P515" i="7"/>
  <c r="P517" i="7"/>
  <c r="P519" i="7"/>
  <c r="P521" i="7"/>
  <c r="P523" i="7"/>
  <c r="P525" i="7"/>
  <c r="P543" i="7"/>
  <c r="P549" i="7"/>
  <c r="L628" i="7"/>
  <c r="M628" i="7" s="1"/>
  <c r="P628" i="7"/>
  <c r="P474" i="7"/>
  <c r="P490" i="7"/>
  <c r="M504" i="7"/>
  <c r="P527" i="7"/>
  <c r="P548" i="7"/>
  <c r="L377" i="7"/>
  <c r="M377" i="7" s="1"/>
  <c r="L380" i="7"/>
  <c r="M380" i="7" s="1"/>
  <c r="L383" i="7"/>
  <c r="M383" i="7" s="1"/>
  <c r="M389" i="7"/>
  <c r="L393" i="7"/>
  <c r="M393" i="7" s="1"/>
  <c r="L396" i="7"/>
  <c r="M396" i="7" s="1"/>
  <c r="L399" i="7"/>
  <c r="M399" i="7" s="1"/>
  <c r="M405" i="7"/>
  <c r="L409" i="7"/>
  <c r="M409" i="7" s="1"/>
  <c r="L412" i="7"/>
  <c r="M412" i="7" s="1"/>
  <c r="L415" i="7"/>
  <c r="M415" i="7" s="1"/>
  <c r="M421" i="7"/>
  <c r="L425" i="7"/>
  <c r="M425" i="7" s="1"/>
  <c r="L428" i="7"/>
  <c r="M428" i="7" s="1"/>
  <c r="L431" i="7"/>
  <c r="M431" i="7" s="1"/>
  <c r="M437" i="7"/>
  <c r="L441" i="7"/>
  <c r="M441" i="7" s="1"/>
  <c r="L444" i="7"/>
  <c r="M444" i="7" s="1"/>
  <c r="L447" i="7"/>
  <c r="M447" i="7" s="1"/>
  <c r="M453" i="7"/>
  <c r="L457" i="7"/>
  <c r="M457" i="7" s="1"/>
  <c r="L460" i="7"/>
  <c r="M460" i="7" s="1"/>
  <c r="L463" i="7"/>
  <c r="M463" i="7" s="1"/>
  <c r="M469" i="7"/>
  <c r="L473" i="7"/>
  <c r="M473" i="7" s="1"/>
  <c r="L476" i="7"/>
  <c r="M476" i="7" s="1"/>
  <c r="L479" i="7"/>
  <c r="M479" i="7" s="1"/>
  <c r="M485" i="7"/>
  <c r="L489" i="7"/>
  <c r="M489" i="7" s="1"/>
  <c r="M491" i="7"/>
  <c r="L528" i="7"/>
  <c r="M528" i="7" s="1"/>
  <c r="P492" i="7"/>
  <c r="L494" i="7"/>
  <c r="M494" i="7" s="1"/>
  <c r="L496" i="7"/>
  <c r="M496" i="7" s="1"/>
  <c r="L498" i="7"/>
  <c r="M498" i="7" s="1"/>
  <c r="L500" i="7"/>
  <c r="M500" i="7" s="1"/>
  <c r="L502" i="7"/>
  <c r="M502" i="7" s="1"/>
  <c r="L504" i="7"/>
  <c r="L506" i="7"/>
  <c r="M506" i="7" s="1"/>
  <c r="L508" i="7"/>
  <c r="M508" i="7" s="1"/>
  <c r="L510" i="7"/>
  <c r="M510" i="7" s="1"/>
  <c r="L512" i="7"/>
  <c r="M512" i="7" s="1"/>
  <c r="L514" i="7"/>
  <c r="M514" i="7" s="1"/>
  <c r="L516" i="7"/>
  <c r="M516" i="7" s="1"/>
  <c r="L518" i="7"/>
  <c r="M518" i="7" s="1"/>
  <c r="L520" i="7"/>
  <c r="M520" i="7" s="1"/>
  <c r="L522" i="7"/>
  <c r="M522" i="7" s="1"/>
  <c r="L524" i="7"/>
  <c r="M524" i="7" s="1"/>
  <c r="L526" i="7"/>
  <c r="M526" i="7" s="1"/>
  <c r="M532" i="7"/>
  <c r="L548" i="7"/>
  <c r="M548" i="7" s="1"/>
  <c r="P556" i="7"/>
  <c r="M556" i="7"/>
  <c r="P559" i="7"/>
  <c r="L573" i="7"/>
  <c r="M573" i="7" s="1"/>
  <c r="M575" i="7"/>
  <c r="M596" i="7"/>
  <c r="L544" i="7"/>
  <c r="P557" i="7"/>
  <c r="M565" i="7"/>
  <c r="L576" i="7"/>
  <c r="M576" i="7" s="1"/>
  <c r="P620" i="7"/>
  <c r="P660" i="7"/>
  <c r="P676" i="7"/>
  <c r="M700" i="7"/>
  <c r="M544" i="7"/>
  <c r="L560" i="7"/>
  <c r="M560" i="7" s="1"/>
  <c r="L569" i="7"/>
  <c r="M569" i="7" s="1"/>
  <c r="P580" i="7"/>
  <c r="L708" i="7"/>
  <c r="M708" i="7" s="1"/>
  <c r="P708" i="7"/>
  <c r="L541" i="7"/>
  <c r="M541" i="7" s="1"/>
  <c r="P544" i="7"/>
  <c r="P564" i="7"/>
  <c r="M564" i="7"/>
  <c r="P567" i="7"/>
  <c r="L580" i="7"/>
  <c r="M580" i="7" s="1"/>
  <c r="M604" i="7"/>
  <c r="M636" i="7"/>
  <c r="M692" i="7"/>
  <c r="P540" i="7"/>
  <c r="M540" i="7"/>
  <c r="P573" i="7"/>
  <c r="P581" i="7"/>
  <c r="M581" i="7"/>
  <c r="M588" i="7"/>
  <c r="P604" i="7"/>
  <c r="M620" i="7"/>
  <c r="P636" i="7"/>
  <c r="M660" i="7"/>
  <c r="M676" i="7"/>
  <c r="P692" i="7"/>
  <c r="P732" i="7"/>
  <c r="M740" i="7"/>
  <c r="P764" i="7"/>
  <c r="M772" i="7"/>
  <c r="P812" i="7"/>
  <c r="L812" i="7"/>
  <c r="M812" i="7" s="1"/>
  <c r="P816" i="7"/>
  <c r="L816" i="7"/>
  <c r="M816" i="7" s="1"/>
  <c r="P820" i="7"/>
  <c r="L820" i="7"/>
  <c r="M820" i="7" s="1"/>
  <c r="P848" i="7"/>
  <c r="M848" i="7"/>
  <c r="L848" i="7"/>
  <c r="P852" i="7"/>
  <c r="M852" i="7"/>
  <c r="L852" i="7"/>
  <c r="P856" i="7"/>
  <c r="M856" i="7"/>
  <c r="L856" i="7"/>
  <c r="P860" i="7"/>
  <c r="L860" i="7"/>
  <c r="M860" i="7" s="1"/>
  <c r="L539" i="7"/>
  <c r="M539" i="7" s="1"/>
  <c r="L571" i="7"/>
  <c r="M571" i="7" s="1"/>
  <c r="L608" i="7"/>
  <c r="M608" i="7" s="1"/>
  <c r="L611" i="7"/>
  <c r="M611" i="7" s="1"/>
  <c r="L640" i="7"/>
  <c r="L643" i="7"/>
  <c r="M643" i="7" s="1"/>
  <c r="L672" i="7"/>
  <c r="L675" i="7"/>
  <c r="M675" i="7" s="1"/>
  <c r="L704" i="7"/>
  <c r="L707" i="7"/>
  <c r="M707" i="7" s="1"/>
  <c r="L736" i="7"/>
  <c r="L739" i="7"/>
  <c r="M739" i="7" s="1"/>
  <c r="L768" i="7"/>
  <c r="L771" i="7"/>
  <c r="M771" i="7" s="1"/>
  <c r="P808" i="7"/>
  <c r="M808" i="7"/>
  <c r="L808" i="7"/>
  <c r="P824" i="7"/>
  <c r="L824" i="7"/>
  <c r="M824" i="7" s="1"/>
  <c r="P832" i="7"/>
  <c r="L832" i="7"/>
  <c r="M832" i="7" s="1"/>
  <c r="P836" i="7"/>
  <c r="L836" i="7"/>
  <c r="M836" i="7" s="1"/>
  <c r="M716" i="7"/>
  <c r="P740" i="7"/>
  <c r="M748" i="7"/>
  <c r="P772" i="7"/>
  <c r="M780" i="7"/>
  <c r="P804" i="7"/>
  <c r="L804" i="7"/>
  <c r="M804" i="7" s="1"/>
  <c r="P828" i="7"/>
  <c r="M828" i="7"/>
  <c r="L828" i="7"/>
  <c r="P840" i="7"/>
  <c r="L840" i="7"/>
  <c r="M840" i="7" s="1"/>
  <c r="P844" i="7"/>
  <c r="L844" i="7"/>
  <c r="M844" i="7" s="1"/>
  <c r="L531" i="7"/>
  <c r="M531" i="7" s="1"/>
  <c r="L563" i="7"/>
  <c r="M563" i="7" s="1"/>
  <c r="L584" i="7"/>
  <c r="M584" i="7" s="1"/>
  <c r="L587" i="7"/>
  <c r="M587" i="7" s="1"/>
  <c r="L616" i="7"/>
  <c r="L619" i="7"/>
  <c r="M619" i="7" s="1"/>
  <c r="M640" i="7"/>
  <c r="L648" i="7"/>
  <c r="M648" i="7" s="1"/>
  <c r="L651" i="7"/>
  <c r="M651" i="7" s="1"/>
  <c r="M672" i="7"/>
  <c r="L680" i="7"/>
  <c r="M680" i="7" s="1"/>
  <c r="L683" i="7"/>
  <c r="M683" i="7" s="1"/>
  <c r="M704" i="7"/>
  <c r="L712" i="7"/>
  <c r="L715" i="7"/>
  <c r="M715" i="7" s="1"/>
  <c r="M736" i="7"/>
  <c r="L744" i="7"/>
  <c r="M744" i="7" s="1"/>
  <c r="L747" i="7"/>
  <c r="M747" i="7" s="1"/>
  <c r="M768" i="7"/>
  <c r="L776" i="7"/>
  <c r="L779" i="7"/>
  <c r="M779" i="7" s="1"/>
  <c r="M800" i="7"/>
  <c r="P716" i="7"/>
  <c r="P748" i="7"/>
  <c r="L796" i="7"/>
  <c r="M796" i="7" s="1"/>
  <c r="L799" i="7"/>
  <c r="M799" i="7" s="1"/>
  <c r="L555" i="7"/>
  <c r="M555" i="7" s="1"/>
  <c r="L592" i="7"/>
  <c r="M592" i="7" s="1"/>
  <c r="L595" i="7"/>
  <c r="M595" i="7" s="1"/>
  <c r="L624" i="7"/>
  <c r="M624" i="7" s="1"/>
  <c r="L627" i="7"/>
  <c r="M627" i="7" s="1"/>
  <c r="L656" i="7"/>
  <c r="M656" i="7" s="1"/>
  <c r="L659" i="7"/>
  <c r="M659" i="7" s="1"/>
  <c r="L688" i="7"/>
  <c r="L691" i="7"/>
  <c r="M691" i="7" s="1"/>
  <c r="L720" i="7"/>
  <c r="M720" i="7" s="1"/>
  <c r="L723" i="7"/>
  <c r="M723" i="7" s="1"/>
  <c r="L752" i="7"/>
  <c r="M752" i="7" s="1"/>
  <c r="L755" i="7"/>
  <c r="M755" i="7" s="1"/>
  <c r="L784" i="7"/>
  <c r="M784" i="7" s="1"/>
  <c r="L787" i="7"/>
  <c r="M787" i="7" s="1"/>
  <c r="M732" i="7"/>
  <c r="M764" i="7"/>
  <c r="L547" i="7"/>
  <c r="M547" i="7" s="1"/>
  <c r="L579" i="7"/>
  <c r="M579" i="7" s="1"/>
  <c r="P584" i="7"/>
  <c r="L600" i="7"/>
  <c r="M600" i="7" s="1"/>
  <c r="L603" i="7"/>
  <c r="M603" i="7" s="1"/>
  <c r="P616" i="7"/>
  <c r="L632" i="7"/>
  <c r="M632" i="7" s="1"/>
  <c r="L635" i="7"/>
  <c r="M635" i="7" s="1"/>
  <c r="P648" i="7"/>
  <c r="L664" i="7"/>
  <c r="M664" i="7" s="1"/>
  <c r="L667" i="7"/>
  <c r="M667" i="7" s="1"/>
  <c r="P680" i="7"/>
  <c r="M688" i="7"/>
  <c r="L696" i="7"/>
  <c r="M696" i="7" s="1"/>
  <c r="L699" i="7"/>
  <c r="M699" i="7" s="1"/>
  <c r="P712" i="7"/>
  <c r="L728" i="7"/>
  <c r="M728" i="7" s="1"/>
  <c r="L731" i="7"/>
  <c r="M731" i="7" s="1"/>
  <c r="P744" i="7"/>
  <c r="L760" i="7"/>
  <c r="M760" i="7" s="1"/>
  <c r="L763" i="7"/>
  <c r="M763" i="7" s="1"/>
  <c r="P776" i="7"/>
  <c r="L792" i="7"/>
  <c r="L795" i="7"/>
  <c r="L847" i="7"/>
  <c r="M847" i="7" s="1"/>
  <c r="L851" i="7"/>
  <c r="L855" i="7"/>
  <c r="L859" i="7"/>
  <c r="M859" i="7" s="1"/>
  <c r="L863" i="7"/>
  <c r="G19" i="4" l="1"/>
  <c r="G18" i="4"/>
  <c r="D20" i="4"/>
  <c r="C20" i="4"/>
  <c r="B20" i="4"/>
  <c r="G20" i="4" s="1"/>
  <c r="G13" i="4"/>
  <c r="G12" i="4"/>
  <c r="G11" i="4"/>
  <c r="E14" i="4"/>
  <c r="D14" i="4"/>
  <c r="C14" i="4"/>
  <c r="B14" i="4"/>
  <c r="G7" i="4"/>
  <c r="G6" i="4"/>
  <c r="E8" i="4"/>
  <c r="D8" i="4"/>
  <c r="C8" i="4"/>
  <c r="B8" i="4"/>
  <c r="G8" i="1"/>
  <c r="G7" i="1"/>
  <c r="G6" i="1"/>
  <c r="E9" i="1"/>
  <c r="D9" i="1"/>
  <c r="C9" i="1"/>
  <c r="B9" i="1"/>
  <c r="G15" i="1"/>
  <c r="G14" i="1"/>
  <c r="G13" i="1"/>
  <c r="G12" i="1"/>
  <c r="G16" i="1" s="1"/>
  <c r="E16" i="1"/>
  <c r="D16" i="1"/>
  <c r="C16" i="1"/>
  <c r="B16" i="1"/>
  <c r="G21" i="1"/>
  <c r="G20" i="1"/>
  <c r="C22" i="1"/>
  <c r="D22" i="1"/>
  <c r="E22" i="1"/>
  <c r="B22" i="1"/>
  <c r="G14" i="4" l="1"/>
  <c r="G22" i="1"/>
  <c r="B2" i="4"/>
  <c r="B25" i="4" l="1"/>
  <c r="F5" i="4"/>
  <c r="G5" i="4" s="1"/>
  <c r="G8" i="4" s="1"/>
  <c r="G5" i="1"/>
  <c r="G9" i="1" s="1"/>
  <c r="F9" i="1"/>
  <c r="F3" i="4"/>
  <c r="F8" i="4" l="1"/>
  <c r="A2" i="4"/>
  <c r="E3" i="4"/>
  <c r="D3" i="4"/>
  <c r="C3" i="4"/>
  <c r="B3" i="4"/>
  <c r="D17" i="4"/>
  <c r="C17" i="4"/>
  <c r="B17" i="4"/>
  <c r="A13" i="4"/>
  <c r="A12" i="4"/>
  <c r="A11" i="4"/>
  <c r="A15" i="1"/>
  <c r="A14" i="1"/>
  <c r="A13" i="1"/>
  <c r="A12" i="1"/>
  <c r="E18" i="1"/>
  <c r="D18" i="1"/>
  <c r="C18" i="1"/>
  <c r="B18" i="1"/>
  <c r="B24" i="4" l="1"/>
  <c r="B26" i="1" l="1"/>
  <c r="B26" i="4" l="1"/>
  <c r="B28"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29BBED1-A218-421B-A0E8-194A89A656A2}" name="rsl710pr_2020" type="6" refreshedVersion="6" deleted="1" background="1" saveData="1">
    <textPr codePage="437" sourceFile="H:\FTPCache\rsl710pr_2020.txt" delimited="0">
      <textFields count="18">
        <textField type="text"/>
        <textField position="5"/>
        <textField position="16"/>
        <textField position="27"/>
        <textField position="38"/>
        <textField position="49"/>
        <textField position="60"/>
        <textField position="71"/>
        <textField position="82"/>
        <textField position="93"/>
        <textField position="104"/>
        <textField position="115"/>
        <textField position="126"/>
        <textField position="137"/>
        <textField position="148"/>
        <textField position="159"/>
        <textField position="170"/>
        <textField position="181"/>
      </textFields>
    </textPr>
  </connection>
  <connection id="2" xr16:uid="{634FE01F-8248-449B-9060-300F0C95EF9F}" name="rsl710pr_20201" type="6" refreshedVersion="6" deleted="1" background="1" saveData="1">
    <textPr codePage="437" sourceFile="H:\FTPCache\rsl710pr_2020.txt" delimited="0">
      <textFields count="18">
        <textField type="text"/>
        <textField position="5"/>
        <textField position="16"/>
        <textField position="27"/>
        <textField position="38"/>
        <textField position="49"/>
        <textField position="60"/>
        <textField position="71"/>
        <textField position="82"/>
        <textField position="93"/>
        <textField position="104"/>
        <textField position="115"/>
        <textField position="126"/>
        <textField position="137"/>
        <textField position="148"/>
        <textField position="159"/>
        <textField position="170"/>
        <textField position="181"/>
      </textFields>
    </textPr>
  </connection>
</connections>
</file>

<file path=xl/sharedStrings.xml><?xml version="1.0" encoding="utf-8"?>
<sst xmlns="http://schemas.openxmlformats.org/spreadsheetml/2006/main" count="117" uniqueCount="92">
  <si>
    <t>40000 Total 04/05 Rpts</t>
  </si>
  <si>
    <t>43000 Total 04/05 Rpts</t>
  </si>
  <si>
    <t>41000 Total 04/05 Rpts</t>
  </si>
  <si>
    <t>42500 Total 04/05 Rpts</t>
  </si>
  <si>
    <t>PORS Total Per Employer</t>
  </si>
  <si>
    <t>Quarterly</t>
  </si>
  <si>
    <t>Report Totals</t>
  </si>
  <si>
    <t>Supplemental Report Totals</t>
  </si>
  <si>
    <t>SCRS Total (including ORP) Per Employer</t>
  </si>
  <si>
    <t>Quarterly Report (Form 1246)*</t>
  </si>
  <si>
    <t>Adjustment Totals</t>
  </si>
  <si>
    <t>Adjustments to Quarterly Report (spreadsheet prepared/provided by PEBA)</t>
  </si>
  <si>
    <r>
      <rPr>
        <b/>
        <sz val="11"/>
        <color theme="1"/>
        <rFont val="Calibri"/>
        <family val="2"/>
        <scheme val="minor"/>
      </rPr>
      <t>*</t>
    </r>
    <r>
      <rPr>
        <sz val="11"/>
        <color theme="1"/>
        <rFont val="Calibri"/>
        <family val="2"/>
        <scheme val="minor"/>
      </rPr>
      <t xml:space="preserve"> Adjusted by any Form 1223's remitted (Adjustments to Quarterly Payroll Report)</t>
    </r>
  </si>
  <si>
    <t>South Carolina Retirement System</t>
  </si>
  <si>
    <t xml:space="preserve">Portion of ORP Employer contribution remitted to PEBA </t>
  </si>
  <si>
    <t>Accidental death benefit contributions (PORS members only)</t>
  </si>
  <si>
    <t>Employer contributions (SCRS and PORS members)</t>
  </si>
  <si>
    <t>Incidental death benefit contributions (SCRS, ORP, and PORS members)</t>
  </si>
  <si>
    <t>Employer contributions consist of (from quarterly report - Form 1246):</t>
  </si>
  <si>
    <r>
      <t xml:space="preserve">Retiree Insurance Surcharge is </t>
    </r>
    <r>
      <rPr>
        <b/>
        <sz val="11"/>
        <color theme="1"/>
        <rFont val="Calibri"/>
        <family val="2"/>
        <scheme val="minor"/>
      </rPr>
      <t>NOT</t>
    </r>
    <r>
      <rPr>
        <sz val="11"/>
        <color theme="1"/>
        <rFont val="Calibri"/>
        <family val="2"/>
        <scheme val="minor"/>
      </rPr>
      <t xml:space="preserve"> included.</t>
    </r>
  </si>
  <si>
    <t>a</t>
  </si>
  <si>
    <t>b</t>
  </si>
  <si>
    <t>c</t>
  </si>
  <si>
    <t>d</t>
  </si>
  <si>
    <r>
      <t xml:space="preserve">Member (employee) contributions are </t>
    </r>
    <r>
      <rPr>
        <b/>
        <sz val="11"/>
        <color theme="1"/>
        <rFont val="Calibri"/>
        <family val="2"/>
        <scheme val="minor"/>
      </rPr>
      <t>NOT</t>
    </r>
    <r>
      <rPr>
        <sz val="11"/>
        <color theme="1"/>
        <rFont val="Calibri"/>
        <family val="2"/>
        <scheme val="minor"/>
      </rPr>
      <t xml:space="preserve"> included.</t>
    </r>
  </si>
  <si>
    <t>n/a</t>
  </si>
  <si>
    <t>Adjustments submitted via Form 1223 (Adjustments to Quarterly Payroll Report) should be taken into consideration.</t>
  </si>
  <si>
    <t>UPDATE GREEN SHADED CELLS ONLY. THE REST WILL FILL IN BASED ON FORMULAS.</t>
  </si>
  <si>
    <t>Police Officers Retirement System</t>
  </si>
  <si>
    <t>Employer Incidental Death Benefit Contribution (@0.15%) - SCRS</t>
  </si>
  <si>
    <t>Employer Incidental Death Benefit Contribution (@0.15%) - ORP</t>
  </si>
  <si>
    <t>Employer Incidental Death Benefit Contribution (@0.20%)</t>
  </si>
  <si>
    <t>Employer Accidental Death Benefit Contribution (@0.20%)</t>
  </si>
  <si>
    <t>SCRS Active EMPEE 4000</t>
  </si>
  <si>
    <t>SCRS Active EMPER 41000</t>
  </si>
  <si>
    <t>SCRS Active IDB 43000</t>
  </si>
  <si>
    <t xml:space="preserve">SCRS Retiree EMPEE 40001 </t>
  </si>
  <si>
    <t>SCRS Retiree EMPER 41001</t>
  </si>
  <si>
    <t>SCRS Retiree IDB 43001</t>
  </si>
  <si>
    <t>ORP EMPER 42500</t>
  </si>
  <si>
    <t>ORP IDB 43500</t>
  </si>
  <si>
    <t>% Difference</t>
  </si>
  <si>
    <t>PORS Active EMPEE 40000</t>
  </si>
  <si>
    <t>PORS Active IDB 43000</t>
  </si>
  <si>
    <t>PORS Active ADP 44000</t>
  </si>
  <si>
    <t>PORS Retiree EMPEE 40001</t>
  </si>
  <si>
    <t>PORS Retiree EMPER 41001</t>
  </si>
  <si>
    <t>PORS Retiree IDB 43001</t>
  </si>
  <si>
    <t>PORS Retiree ADP 44001</t>
  </si>
  <si>
    <t>Employer Code</t>
  </si>
  <si>
    <t xml:space="preserve">Adjustments made by PEBA during the quarterly reconciliation process are included. These could have a positive or negative effect on the total and generally result in an invoice being generated to the employer for excess or deficient contributions. PEBA provides the invoice along with a reconciliation spreadsheet as backup for the invoice to the employer after the quarterly reconciliation process is complete. These adjustments are included when the invoices are issued by PEBA not when they are subsequently used/ applied on a quarterly report. </t>
  </si>
  <si>
    <t xml:space="preserve">Revenue related to quarters that are not able to be posted by mid-August, the time PEBA has to close their books, is not recorded until the following fiscal year. Possible reasons a quarter cannot be posted include PEBA not receiving the payment/form or discrepancies between the detail report and the quarterly contribution report summary. </t>
  </si>
  <si>
    <t>The General Assembly appropriated nonemployer funds (LA Credits) should be subtracted from the employer contributions listed on the Quarterly Report. PEBA issued credit invoices to participating SCRS and PORS employers based on their proportionate share of the appropriated funds. Participating employers then applied the Allocated Nonemployer Contribution towards contributions otherwise due to the Systems for the fiscal year. This field will automatically populate based on the employer code entered.</t>
  </si>
  <si>
    <t>2021 Total</t>
  </si>
  <si>
    <t>FY22 SCRS Rates</t>
  </si>
  <si>
    <t>FY22 PORS Rates</t>
  </si>
  <si>
    <t>Employer Contributions for Fiscal Year Ended June 30, 2022</t>
  </si>
  <si>
    <t>September 2021 Quarter</t>
  </si>
  <si>
    <t>December 2021 Quarter</t>
  </si>
  <si>
    <t>March 2022 Quarter</t>
  </si>
  <si>
    <t>June 2022 Quarter</t>
  </si>
  <si>
    <t>FY 2022 LA Credit</t>
  </si>
  <si>
    <t>Employer Regular Contribution (@16.41%) - SCRS</t>
  </si>
  <si>
    <t>Employer Regular Contribution (@11.41%) - ORP</t>
  </si>
  <si>
    <t>Employer Regular Contribution (@18.84%)</t>
  </si>
  <si>
    <t>FY 2022 Employer</t>
  </si>
  <si>
    <t>2022 Total</t>
  </si>
  <si>
    <t>Difference 2022-2021 total</t>
  </si>
  <si>
    <t>FY22 LA Credit</t>
  </si>
  <si>
    <t>new employer last year</t>
  </si>
  <si>
    <t>Delinquent</t>
  </si>
  <si>
    <t>now mostly pors, positions approved</t>
  </si>
  <si>
    <t>new employer</t>
  </si>
  <si>
    <t>814.01 &amp; 814.03 are now 814.08 CLARENDON COUNTY SCHOOL DISTRICT 4 the amount for SCRS should be $111,857.56 ($55,130.86 + $56,726.70) and PORS is $9.25</t>
  </si>
  <si>
    <t>825.01 &amp; 825.02 are now 825.03 HAMPTON COUNTY SCHOOL DISTRICT the amount for SCRS should be $190,094.30 ($52,848.52 + $137,245.78) and PORS $238.91</t>
  </si>
  <si>
    <t>Delinquent, close without June qtr</t>
  </si>
  <si>
    <t>842.13 R D ANDERSON APPLIED TECH transferred all employees to 842.07 SPARTANBURG COUNTY SCHOOL effective January 1, 2022. The amount for SCRS should be $662,048.16 ($636,438.43 + $25,609.73) and PORS will remain $660.95</t>
  </si>
  <si>
    <t>Dissolved</t>
  </si>
  <si>
    <t>PORS Active EMPEE 41000</t>
  </si>
  <si>
    <t>possibly supplements in 2021 and less working retirees, see march qtr</t>
  </si>
  <si>
    <t>was SCRS pors positions approved</t>
  </si>
  <si>
    <t>possibly supplemets and increase, see Dec qtr</t>
  </si>
  <si>
    <t>hired working retiree</t>
  </si>
  <si>
    <t xml:space="preserve">possibly supplements in 2021 </t>
  </si>
  <si>
    <t>most of contibutions refunded by LA credit but total still more than LA credit so eligible</t>
  </si>
  <si>
    <t xml:space="preserve">In reconciling employer contributions per the employer's books to the Schedule of Employer and Nonemployer Allocations, the following should be taken into consideration - </t>
  </si>
  <si>
    <t>The Employer Contribution per the Schedule of Employer and Nonemployer Allocations does not include the Nonemployer Contribution. This field will automatically populate based on the employer code entered.</t>
  </si>
  <si>
    <t>SCRS Employer Contribution per the Schedule of Employer and Nonemployer Allocations</t>
  </si>
  <si>
    <t>PORS Employer Contribution per the Schedule of Employer and Nonemployer Allocations</t>
  </si>
  <si>
    <t>Employer Code (e.g. 30300)</t>
  </si>
  <si>
    <t>Employer contributions remitted via a Supplemental Report are included.</t>
  </si>
  <si>
    <t>Supplemental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</si>
</sst>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43" formatCode="_(* #,##0.00_);_(* \(#,##0.00\);_(*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u val="singleAccounting"/>
      <sz val="11"/>
      <color theme="1"/>
      <name val="Calibri"/>
      <family val="2"/>
      <scheme val="minor"/>
    </font>
    <font>
      <b/>
      <sz val="11"/>
      <color theme="3" tint="-0.249977111117893"/>
      <name val="Calibri"/>
      <family val="2"/>
      <scheme val="minor"/>
    </font>
    <font>
      <b/>
      <i/>
      <sz val="11"/>
      <color theme="3" tint="-0.249977111117893"/>
      <name val="Calibri"/>
      <family val="2"/>
      <scheme val="minor"/>
    </font>
    <font>
      <sz val="11"/>
      <color theme="3" tint="-0.249977111117893"/>
      <name val="Calibri"/>
      <family val="2"/>
      <scheme val="minor"/>
    </font>
    <font>
      <b/>
      <sz val="11"/>
      <color rgb="FF1260A7"/>
      <name val="Calibri"/>
      <family val="2"/>
      <scheme val="minor"/>
    </font>
    <font>
      <b/>
      <u/>
      <sz val="11"/>
      <color rgb="FF1260A7"/>
      <name val="Calibri"/>
      <family val="2"/>
      <scheme val="minor"/>
    </font>
    <font>
      <b/>
      <u val="singleAccounting"/>
      <sz val="11"/>
      <color rgb="FF1260A7"/>
      <name val="Calibri"/>
      <family val="2"/>
      <scheme val="minor"/>
    </font>
    <font>
      <b/>
      <u/>
      <sz val="12"/>
      <color rgb="FFA50000"/>
      <name val="Calibri"/>
      <family val="2"/>
      <scheme val="minor"/>
    </font>
    <font>
      <sz val="11"/>
      <color rgb="FFFF0000"/>
      <name val="Calibri"/>
      <family val="2"/>
      <scheme val="minor"/>
    </font>
    <font>
      <b/>
      <sz val="11"/>
      <color rgb="FFFF0000"/>
      <name val="Calibri"/>
      <family val="2"/>
      <scheme val="minor"/>
    </font>
    <font>
      <b/>
      <i/>
      <sz val="11"/>
      <color theme="1"/>
      <name val="Calibri"/>
      <family val="2"/>
      <scheme val="minor"/>
    </font>
    <font>
      <b/>
      <sz val="14"/>
      <color theme="1"/>
      <name val="Calibri"/>
      <family val="2"/>
      <scheme val="minor"/>
    </font>
    <font>
      <b/>
      <i/>
      <sz val="11"/>
      <color rgb="FF1260A7"/>
      <name val="Calibri"/>
      <family val="2"/>
      <scheme val="minor"/>
    </font>
    <font>
      <sz val="10.5"/>
      <color rgb="FF172B4D"/>
      <name val="Segoe UI"/>
      <family val="2"/>
    </font>
  </fonts>
  <fills count="5">
    <fill>
      <patternFill patternType="none"/>
    </fill>
    <fill>
      <patternFill patternType="gray125"/>
    </fill>
    <fill>
      <patternFill patternType="solid">
        <fgColor rgb="FFA0B810"/>
        <bgColor indexed="64"/>
      </patternFill>
    </fill>
    <fill>
      <patternFill patternType="solid">
        <fgColor rgb="FF92D050"/>
        <bgColor indexed="64"/>
      </patternFill>
    </fill>
    <fill>
      <patternFill patternType="solid">
        <fgColor rgb="FFFFFF00"/>
        <bgColor indexed="64"/>
      </patternFill>
    </fill>
  </fills>
  <borders count="7">
    <border>
      <left/>
      <right/>
      <top/>
      <bottom/>
      <diagonal/>
    </border>
    <border>
      <left/>
      <right/>
      <top style="thin">
        <color indexed="64"/>
      </top>
      <bottom/>
      <diagonal/>
    </border>
    <border>
      <left/>
      <right/>
      <top/>
      <bottom style="thin">
        <color indexed="64"/>
      </bottom>
      <diagonal/>
    </border>
    <border>
      <left/>
      <right/>
      <top/>
      <bottom style="thin">
        <color rgb="FF1260A7"/>
      </bottom>
      <diagonal/>
    </border>
    <border>
      <left/>
      <right/>
      <top style="thin">
        <color rgb="FF1260A7"/>
      </top>
      <bottom/>
      <diagonal/>
    </border>
    <border>
      <left/>
      <right/>
      <top style="thin">
        <color rgb="FF1260A7"/>
      </top>
      <bottom style="thin">
        <color rgb="FF1260A7"/>
      </bottom>
      <diagonal/>
    </border>
    <border>
      <left/>
      <right/>
      <top style="thin">
        <color rgb="FF1260A7"/>
      </top>
      <bottom style="double">
        <color rgb="FF1260A7"/>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121">
    <xf numFmtId="0" fontId="0" fillId="0" borderId="0" xfId="0"/>
    <xf numFmtId="0" fontId="2" fillId="0" borderId="0" xfId="0" applyFont="1"/>
    <xf numFmtId="43" fontId="0" fillId="0" borderId="0" xfId="1" applyFont="1"/>
    <xf numFmtId="43" fontId="0" fillId="0" borderId="0" xfId="0" applyNumberFormat="1"/>
    <xf numFmtId="7" fontId="2" fillId="0" borderId="0" xfId="1" applyNumberFormat="1" applyFont="1" applyBorder="1" applyAlignment="1">
      <alignment vertical="center"/>
    </xf>
    <xf numFmtId="44" fontId="0" fillId="0" borderId="0" xfId="2" applyFont="1" applyBorder="1"/>
    <xf numFmtId="43" fontId="0" fillId="0" borderId="0" xfId="1" applyFont="1" applyAlignment="1">
      <alignment horizontal="center" wrapText="1"/>
    </xf>
    <xf numFmtId="44" fontId="5" fillId="0" borderId="0" xfId="2" applyFont="1" applyBorder="1" applyAlignment="1">
      <alignment vertical="center"/>
    </xf>
    <xf numFmtId="7" fontId="3" fillId="0" borderId="0" xfId="1" applyNumberFormat="1" applyFont="1" applyBorder="1" applyAlignment="1">
      <alignment horizontal="center" vertical="center"/>
    </xf>
    <xf numFmtId="44" fontId="2" fillId="0" borderId="0" xfId="1" applyNumberFormat="1" applyFont="1" applyFill="1" applyAlignment="1">
      <alignment horizontal="center"/>
    </xf>
    <xf numFmtId="44" fontId="0" fillId="0" borderId="0" xfId="0" applyNumberFormat="1"/>
    <xf numFmtId="44" fontId="5" fillId="0" borderId="0" xfId="2" applyFont="1" applyBorder="1"/>
    <xf numFmtId="44" fontId="5" fillId="0" borderId="1" xfId="2" applyFont="1" applyBorder="1"/>
    <xf numFmtId="43" fontId="0" fillId="0" borderId="0" xfId="1" applyFont="1" applyProtection="1">
      <protection locked="0"/>
    </xf>
    <xf numFmtId="0" fontId="0" fillId="0" borderId="0" xfId="0" applyProtection="1">
      <protection locked="0"/>
    </xf>
    <xf numFmtId="43" fontId="0" fillId="0" borderId="0" xfId="0" applyNumberFormat="1" applyProtection="1">
      <protection locked="0"/>
    </xf>
    <xf numFmtId="44" fontId="5" fillId="0" borderId="0" xfId="2" applyFont="1" applyBorder="1" applyProtection="1">
      <protection locked="0"/>
    </xf>
    <xf numFmtId="43" fontId="4" fillId="0" borderId="0" xfId="1" applyFont="1" applyAlignment="1" applyProtection="1">
      <alignment horizontal="center"/>
      <protection locked="0"/>
    </xf>
    <xf numFmtId="44" fontId="0" fillId="0" borderId="0" xfId="2" applyFont="1" applyBorder="1" applyProtection="1">
      <protection locked="0"/>
    </xf>
    <xf numFmtId="44" fontId="4" fillId="0" borderId="0" xfId="2" applyFont="1" applyBorder="1" applyAlignment="1" applyProtection="1">
      <alignment horizontal="center"/>
      <protection locked="0"/>
    </xf>
    <xf numFmtId="43" fontId="0" fillId="0" borderId="0" xfId="1" applyFont="1" applyAlignment="1" applyProtection="1">
      <alignment horizontal="center" wrapText="1"/>
      <protection locked="0"/>
    </xf>
    <xf numFmtId="44" fontId="2" fillId="0" borderId="0" xfId="1" applyNumberFormat="1" applyFont="1" applyFill="1" applyAlignment="1" applyProtection="1">
      <protection locked="0"/>
    </xf>
    <xf numFmtId="44" fontId="7" fillId="0" borderId="0" xfId="2" applyFont="1" applyFill="1" applyProtection="1">
      <protection locked="0"/>
    </xf>
    <xf numFmtId="0" fontId="2" fillId="0" borderId="0" xfId="0" applyFont="1" applyProtection="1"/>
    <xf numFmtId="0" fontId="0" fillId="0" borderId="0" xfId="0" applyProtection="1"/>
    <xf numFmtId="43" fontId="0" fillId="0" borderId="0" xfId="1" applyFont="1" applyProtection="1"/>
    <xf numFmtId="43" fontId="1" fillId="0" borderId="0" xfId="1" applyFont="1" applyAlignment="1" applyProtection="1">
      <alignment horizontal="center"/>
    </xf>
    <xf numFmtId="44" fontId="5" fillId="0" borderId="1" xfId="2" applyFont="1" applyBorder="1" applyProtection="1"/>
    <xf numFmtId="43" fontId="1" fillId="0" borderId="0" xfId="1" applyFont="1" applyBorder="1" applyAlignment="1" applyProtection="1">
      <alignment vertical="center"/>
    </xf>
    <xf numFmtId="44" fontId="5" fillId="0" borderId="1" xfId="2" applyFont="1" applyFill="1" applyBorder="1" applyProtection="1"/>
    <xf numFmtId="43" fontId="0" fillId="0" borderId="0" xfId="1" applyFont="1" applyFill="1" applyProtection="1">
      <protection locked="0"/>
    </xf>
    <xf numFmtId="44" fontId="5" fillId="0" borderId="0" xfId="2" applyFont="1" applyFill="1" applyBorder="1" applyProtection="1">
      <protection locked="0"/>
    </xf>
    <xf numFmtId="43" fontId="0" fillId="0" borderId="0" xfId="1" applyFont="1" applyFill="1"/>
    <xf numFmtId="44" fontId="5" fillId="0" borderId="0" xfId="2" applyFont="1" applyFill="1" applyBorder="1"/>
    <xf numFmtId="43" fontId="0" fillId="2" borderId="0" xfId="1" applyFont="1" applyFill="1" applyProtection="1">
      <protection locked="0"/>
    </xf>
    <xf numFmtId="43" fontId="5" fillId="2" borderId="0" xfId="1" applyFont="1" applyFill="1" applyBorder="1" applyProtection="1">
      <protection locked="0"/>
    </xf>
    <xf numFmtId="43" fontId="1" fillId="2" borderId="0" xfId="1" applyFont="1" applyFill="1" applyAlignment="1" applyProtection="1">
      <alignment horizontal="center"/>
      <protection locked="0"/>
    </xf>
    <xf numFmtId="43" fontId="1" fillId="2" borderId="0" xfId="1" applyFont="1" applyFill="1" applyBorder="1" applyAlignment="1" applyProtection="1">
      <alignment horizontal="center"/>
      <protection locked="0"/>
    </xf>
    <xf numFmtId="43" fontId="1" fillId="2" borderId="0" xfId="1" applyFont="1" applyFill="1" applyProtection="1">
      <protection locked="0"/>
    </xf>
    <xf numFmtId="44" fontId="5" fillId="2" borderId="0" xfId="2" applyFont="1" applyFill="1" applyBorder="1" applyProtection="1">
      <protection locked="0"/>
    </xf>
    <xf numFmtId="43" fontId="7" fillId="2" borderId="0" xfId="1" applyFont="1" applyFill="1" applyProtection="1">
      <protection locked="0"/>
    </xf>
    <xf numFmtId="0" fontId="8" fillId="0" borderId="0" xfId="0" applyFont="1"/>
    <xf numFmtId="43" fontId="9" fillId="0" borderId="0" xfId="1" applyFont="1" applyAlignment="1" applyProtection="1">
      <alignment horizontal="center"/>
    </xf>
    <xf numFmtId="43" fontId="9" fillId="0" borderId="0" xfId="1" applyFont="1" applyFill="1" applyAlignment="1" applyProtection="1">
      <alignment horizontal="center"/>
    </xf>
    <xf numFmtId="43" fontId="8" fillId="0" borderId="0" xfId="1" applyFont="1" applyAlignment="1">
      <alignment horizontal="center"/>
    </xf>
    <xf numFmtId="43" fontId="9" fillId="0" borderId="0" xfId="1" applyFont="1" applyAlignment="1">
      <alignment horizontal="center"/>
    </xf>
    <xf numFmtId="0" fontId="8" fillId="0" borderId="0" xfId="0" applyFont="1" applyAlignment="1">
      <alignment horizontal="right" vertical="center"/>
    </xf>
    <xf numFmtId="0" fontId="8" fillId="0" borderId="0" xfId="0" applyFont="1" applyAlignment="1" applyProtection="1">
      <alignment horizontal="right" vertical="center"/>
    </xf>
    <xf numFmtId="0" fontId="9" fillId="0" borderId="0" xfId="0" applyFont="1" applyAlignment="1">
      <alignment horizontal="center" wrapText="1"/>
    </xf>
    <xf numFmtId="43" fontId="10" fillId="0" borderId="0" xfId="1" applyFont="1" applyAlignment="1">
      <alignment horizontal="center"/>
    </xf>
    <xf numFmtId="0" fontId="8" fillId="0" borderId="0" xfId="0" applyFont="1" applyProtection="1"/>
    <xf numFmtId="43" fontId="8" fillId="0" borderId="0" xfId="1" applyFont="1" applyAlignment="1" applyProtection="1">
      <alignment horizontal="center"/>
    </xf>
    <xf numFmtId="43" fontId="10" fillId="0" borderId="0" xfId="1" applyFont="1" applyAlignment="1" applyProtection="1">
      <alignment horizontal="center"/>
    </xf>
    <xf numFmtId="0" fontId="9" fillId="0" borderId="0" xfId="0" applyFont="1" applyAlignment="1" applyProtection="1">
      <alignment horizontal="center" wrapText="1"/>
    </xf>
    <xf numFmtId="0" fontId="8" fillId="0" borderId="3" xfId="0" applyFont="1" applyBorder="1" applyProtection="1"/>
    <xf numFmtId="0" fontId="8" fillId="0" borderId="3" xfId="0" applyFont="1" applyBorder="1" applyAlignment="1" applyProtection="1">
      <alignment wrapText="1"/>
    </xf>
    <xf numFmtId="44" fontId="5" fillId="0" borderId="4" xfId="2" applyFont="1" applyBorder="1" applyProtection="1"/>
    <xf numFmtId="44" fontId="5" fillId="0" borderId="4" xfId="2" applyFont="1" applyFill="1" applyBorder="1" applyProtection="1"/>
    <xf numFmtId="44" fontId="5" fillId="0" borderId="0" xfId="2" applyFont="1" applyBorder="1" applyProtection="1"/>
    <xf numFmtId="43" fontId="0" fillId="2" borderId="3" xfId="1" applyFont="1" applyFill="1" applyBorder="1" applyProtection="1">
      <protection locked="0"/>
    </xf>
    <xf numFmtId="44" fontId="5" fillId="0" borderId="0" xfId="2" applyFont="1" applyFill="1" applyBorder="1" applyProtection="1"/>
    <xf numFmtId="43" fontId="5" fillId="2" borderId="3" xfId="1" applyFont="1" applyFill="1" applyBorder="1" applyProtection="1">
      <protection locked="0"/>
    </xf>
    <xf numFmtId="43" fontId="0" fillId="0" borderId="3" xfId="1" applyFont="1" applyBorder="1" applyProtection="1"/>
    <xf numFmtId="44" fontId="5" fillId="0" borderId="5" xfId="2" applyFont="1" applyBorder="1" applyProtection="1"/>
    <xf numFmtId="44" fontId="5" fillId="0" borderId="4" xfId="2" applyFont="1" applyBorder="1" applyProtection="1">
      <protection locked="0"/>
    </xf>
    <xf numFmtId="44" fontId="5" fillId="0" borderId="6" xfId="2" applyFont="1" applyBorder="1" applyProtection="1"/>
    <xf numFmtId="0" fontId="8" fillId="0" borderId="3" xfId="0" applyFont="1" applyBorder="1"/>
    <xf numFmtId="0" fontId="8" fillId="0" borderId="3" xfId="0" applyFont="1" applyBorder="1" applyAlignment="1">
      <alignment wrapText="1"/>
    </xf>
    <xf numFmtId="0" fontId="8" fillId="0" borderId="3" xfId="0" applyFont="1" applyBorder="1" applyAlignment="1">
      <alignment horizontal="center" wrapText="1"/>
    </xf>
    <xf numFmtId="43" fontId="0" fillId="0" borderId="3" xfId="0" applyNumberFormat="1" applyBorder="1"/>
    <xf numFmtId="44" fontId="5" fillId="0" borderId="5" xfId="2" applyFont="1" applyBorder="1"/>
    <xf numFmtId="43" fontId="0" fillId="0" borderId="3" xfId="1" applyFont="1" applyBorder="1"/>
    <xf numFmtId="44" fontId="5" fillId="2" borderId="3" xfId="2" applyFont="1" applyFill="1" applyBorder="1" applyProtection="1">
      <protection locked="0"/>
    </xf>
    <xf numFmtId="44" fontId="5" fillId="0" borderId="6" xfId="2" applyFont="1" applyBorder="1"/>
    <xf numFmtId="0" fontId="2" fillId="0" borderId="0" xfId="0" applyFont="1" applyAlignment="1">
      <alignment horizontal="center" vertical="top"/>
    </xf>
    <xf numFmtId="0" fontId="0" fillId="0" borderId="0" xfId="0" applyAlignment="1">
      <alignment vertical="top"/>
    </xf>
    <xf numFmtId="0" fontId="0" fillId="0" borderId="0" xfId="0" applyFont="1" applyAlignment="1">
      <alignment vertical="top"/>
    </xf>
    <xf numFmtId="0" fontId="0" fillId="0" borderId="0" xfId="0" applyFont="1" applyAlignment="1">
      <alignment vertical="top" wrapText="1"/>
    </xf>
    <xf numFmtId="0" fontId="3" fillId="0" borderId="0" xfId="0" applyFont="1" applyAlignment="1">
      <alignment horizontal="center" vertical="top" wrapText="1"/>
    </xf>
    <xf numFmtId="0" fontId="2" fillId="0" borderId="0" xfId="0" applyFont="1" applyAlignment="1">
      <alignment horizontal="center" vertical="top" wrapText="1"/>
    </xf>
    <xf numFmtId="0" fontId="0" fillId="0" borderId="0" xfId="0" applyAlignment="1">
      <alignment vertical="top" wrapText="1"/>
    </xf>
    <xf numFmtId="10" fontId="0" fillId="0" borderId="0" xfId="0" applyNumberFormat="1" applyAlignment="1">
      <alignment horizontal="center" vertical="top" wrapText="1"/>
    </xf>
    <xf numFmtId="0" fontId="0" fillId="0" borderId="0" xfId="0" applyAlignment="1">
      <alignment horizontal="center" vertical="top" wrapText="1"/>
    </xf>
    <xf numFmtId="0" fontId="12" fillId="0" borderId="0" xfId="0" applyFont="1"/>
    <xf numFmtId="43" fontId="0" fillId="0" borderId="3" xfId="1" applyFont="1" applyFill="1" applyBorder="1" applyProtection="1">
      <protection locked="0"/>
    </xf>
    <xf numFmtId="43" fontId="5" fillId="0" borderId="0" xfId="1" applyFont="1" applyFill="1" applyBorder="1" applyProtection="1">
      <protection locked="0"/>
    </xf>
    <xf numFmtId="0" fontId="8" fillId="0" borderId="0" xfId="0" applyFont="1" applyFill="1" applyBorder="1" applyAlignment="1" applyProtection="1">
      <alignment horizontal="center" wrapText="1"/>
    </xf>
    <xf numFmtId="43" fontId="1" fillId="0" borderId="0" xfId="1" applyFont="1" applyFill="1" applyAlignment="1" applyProtection="1">
      <alignment horizontal="center"/>
      <protection locked="0"/>
    </xf>
    <xf numFmtId="43" fontId="0" fillId="0" borderId="0" xfId="0" applyNumberFormat="1" applyBorder="1"/>
    <xf numFmtId="0" fontId="13" fillId="0" borderId="0" xfId="0" applyFont="1" applyProtection="1">
      <protection locked="0"/>
    </xf>
    <xf numFmtId="0" fontId="2" fillId="0" borderId="0" xfId="0" applyFont="1" applyAlignment="1">
      <alignment horizontal="right" wrapText="1"/>
    </xf>
    <xf numFmtId="43" fontId="2" fillId="0" borderId="0" xfId="1" applyFont="1" applyAlignment="1">
      <alignment wrapText="1"/>
    </xf>
    <xf numFmtId="0" fontId="14" fillId="3" borderId="0" xfId="3" applyFont="1" applyFill="1" applyAlignment="1">
      <alignment horizontal="center"/>
    </xf>
    <xf numFmtId="0" fontId="14" fillId="0" borderId="0" xfId="3" applyFont="1" applyAlignment="1">
      <alignment horizontal="center"/>
    </xf>
    <xf numFmtId="4" fontId="2" fillId="0" borderId="0" xfId="3" applyNumberFormat="1" applyFont="1" applyAlignment="1">
      <alignment horizontal="center" wrapText="1"/>
    </xf>
    <xf numFmtId="0" fontId="2" fillId="3" borderId="0" xfId="3" applyFont="1" applyFill="1"/>
    <xf numFmtId="0" fontId="2" fillId="0" borderId="0" xfId="0" applyFont="1" applyAlignment="1">
      <alignment wrapText="1"/>
    </xf>
    <xf numFmtId="43" fontId="2" fillId="0" borderId="0" xfId="0" applyNumberFormat="1" applyFont="1" applyAlignment="1">
      <alignment wrapText="1"/>
    </xf>
    <xf numFmtId="0" fontId="0" fillId="0" borderId="0" xfId="0" applyAlignment="1">
      <alignment horizontal="right"/>
    </xf>
    <xf numFmtId="43" fontId="0" fillId="0" borderId="0" xfId="1" applyFont="1" applyAlignment="1">
      <alignment horizontal="right"/>
    </xf>
    <xf numFmtId="43" fontId="1" fillId="3" borderId="0" xfId="3" applyNumberFormat="1" applyFill="1"/>
    <xf numFmtId="10" fontId="0" fillId="3" borderId="0" xfId="4" applyNumberFormat="1" applyFont="1" applyFill="1"/>
    <xf numFmtId="0" fontId="15" fillId="2" borderId="0" xfId="0" applyFont="1" applyFill="1" applyAlignment="1">
      <alignment horizontal="center"/>
    </xf>
    <xf numFmtId="0" fontId="16" fillId="0" borderId="0" xfId="0" applyFont="1" applyAlignment="1">
      <alignment horizontal="left" vertical="center"/>
    </xf>
    <xf numFmtId="0" fontId="15" fillId="0" borderId="0" xfId="0" applyFont="1" applyFill="1" applyAlignment="1">
      <alignment horizontal="center"/>
    </xf>
    <xf numFmtId="43" fontId="6" fillId="0" borderId="3" xfId="1" applyFont="1" applyFill="1" applyBorder="1" applyAlignment="1">
      <alignment vertical="center"/>
    </xf>
    <xf numFmtId="43" fontId="6" fillId="0" borderId="3" xfId="1" applyFont="1" applyFill="1" applyBorder="1" applyAlignment="1" applyProtection="1">
      <alignment vertical="center"/>
      <protection locked="0"/>
    </xf>
    <xf numFmtId="43" fontId="0" fillId="4" borderId="0" xfId="1" applyFont="1" applyFill="1"/>
    <xf numFmtId="43" fontId="0" fillId="0" borderId="2" xfId="1" applyFont="1" applyBorder="1"/>
    <xf numFmtId="0" fontId="2" fillId="0" borderId="0" xfId="3" applyFont="1"/>
    <xf numFmtId="10" fontId="0" fillId="0" borderId="0" xfId="4" applyNumberFormat="1" applyFont="1" applyFill="1"/>
    <xf numFmtId="0" fontId="17" fillId="0" borderId="0" xfId="0" applyFont="1" applyAlignment="1">
      <alignment vertical="center"/>
    </xf>
    <xf numFmtId="0" fontId="8" fillId="0" borderId="0" xfId="0" applyFont="1" applyFill="1" applyAlignment="1" applyProtection="1">
      <alignment horizontal="right" vertical="center"/>
    </xf>
    <xf numFmtId="0" fontId="0" fillId="0" borderId="0" xfId="0" applyFont="1" applyAlignment="1">
      <alignment horizontal="left" vertical="top" wrapText="1"/>
    </xf>
    <xf numFmtId="0" fontId="2" fillId="0" borderId="0" xfId="0" applyFont="1" applyFill="1" applyAlignment="1">
      <alignment horizontal="left" vertical="top" wrapText="1"/>
    </xf>
    <xf numFmtId="0" fontId="0" fillId="0" borderId="0" xfId="0" applyAlignment="1">
      <alignment horizontal="left" vertical="top" wrapText="1"/>
    </xf>
    <xf numFmtId="0" fontId="0" fillId="0" borderId="0" xfId="0" applyFill="1" applyAlignment="1">
      <alignment horizontal="left" vertical="top" wrapText="1"/>
    </xf>
    <xf numFmtId="0" fontId="8" fillId="0" borderId="0" xfId="0" applyFont="1" applyBorder="1" applyAlignment="1" applyProtection="1">
      <alignment horizontal="center" wrapText="1"/>
    </xf>
    <xf numFmtId="0" fontId="8" fillId="0" borderId="3" xfId="0" applyFont="1" applyBorder="1" applyAlignment="1" applyProtection="1">
      <alignment horizontal="center" wrapText="1"/>
    </xf>
    <xf numFmtId="0" fontId="8" fillId="0" borderId="2" xfId="0" applyFont="1" applyBorder="1" applyAlignment="1" applyProtection="1">
      <alignment horizontal="center" wrapText="1"/>
    </xf>
    <xf numFmtId="0" fontId="11" fillId="0" borderId="0" xfId="0" applyFont="1" applyAlignment="1">
      <alignment horizontal="center"/>
    </xf>
  </cellXfs>
  <cellStyles count="5">
    <cellStyle name="Comma" xfId="1" builtinId="3"/>
    <cellStyle name="Currency" xfId="2" builtinId="4"/>
    <cellStyle name="Normal" xfId="0" builtinId="0"/>
    <cellStyle name="Normal 17" xfId="3" xr:uid="{A2027982-913F-4FFF-A5D0-8A60B15B8AFF}"/>
    <cellStyle name="Percent 9" xfId="4" xr:uid="{2E7D42E1-4718-4287-880B-E5B87755EC63}"/>
  </cellStyles>
  <dxfs count="0"/>
  <tableStyles count="0" defaultTableStyle="TableStyleMedium9" defaultPivotStyle="PivotStyleLight16"/>
  <colors>
    <mruColors>
      <color rgb="FF1260A7"/>
      <color rgb="FFA0B8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rsl710pr_2020" connectionId="1" xr16:uid="{2CB3D9AB-8C94-458F-9369-247D3A7B33B4}"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rsl710pr_2020" connectionId="2" xr16:uid="{18B0A66C-8D96-4F3A-819A-E99D51213976}"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
  <sheetViews>
    <sheetView tabSelected="1" workbookViewId="0">
      <selection sqref="A1:M1"/>
    </sheetView>
  </sheetViews>
  <sheetFormatPr defaultRowHeight="14.4" x14ac:dyDescent="0.3"/>
  <cols>
    <col min="1" max="1" width="2" bestFit="1" customWidth="1"/>
    <col min="2" max="2" width="2.109375" bestFit="1" customWidth="1"/>
    <col min="10" max="10" width="8.88671875" customWidth="1"/>
    <col min="11" max="12" width="16.33203125" customWidth="1"/>
    <col min="13" max="13" width="11.88671875" customWidth="1"/>
  </cols>
  <sheetData>
    <row r="1" spans="1:14" ht="30" customHeight="1" x14ac:dyDescent="0.3">
      <c r="A1" s="114" t="s">
        <v>85</v>
      </c>
      <c r="B1" s="114"/>
      <c r="C1" s="114"/>
      <c r="D1" s="114"/>
      <c r="E1" s="114"/>
      <c r="F1" s="114"/>
      <c r="G1" s="114"/>
      <c r="H1" s="114"/>
      <c r="I1" s="114"/>
      <c r="J1" s="114"/>
      <c r="K1" s="114"/>
      <c r="L1" s="114"/>
      <c r="M1" s="114"/>
    </row>
    <row r="2" spans="1:14" x14ac:dyDescent="0.3">
      <c r="A2" s="75"/>
      <c r="B2" s="75"/>
      <c r="C2" s="75"/>
      <c r="D2" s="75"/>
      <c r="E2" s="75"/>
      <c r="F2" s="75"/>
      <c r="G2" s="75"/>
      <c r="H2" s="75"/>
      <c r="I2" s="75"/>
      <c r="J2" s="75"/>
      <c r="K2" s="75"/>
      <c r="L2" s="75"/>
      <c r="M2" s="75"/>
    </row>
    <row r="3" spans="1:14" ht="14.4" customHeight="1" x14ac:dyDescent="0.3">
      <c r="A3" s="74">
        <v>1</v>
      </c>
      <c r="B3" s="76" t="s">
        <v>24</v>
      </c>
      <c r="C3" s="77"/>
      <c r="D3" s="77"/>
      <c r="E3" s="77"/>
      <c r="F3" s="77"/>
      <c r="G3" s="77"/>
      <c r="H3" s="77"/>
      <c r="I3" s="77"/>
      <c r="J3" s="76"/>
      <c r="K3" s="76"/>
      <c r="L3" s="75"/>
      <c r="M3" s="75"/>
    </row>
    <row r="4" spans="1:14" x14ac:dyDescent="0.3">
      <c r="A4" s="74">
        <v>2</v>
      </c>
      <c r="B4" s="76" t="s">
        <v>19</v>
      </c>
      <c r="C4" s="76"/>
      <c r="D4" s="76"/>
      <c r="E4" s="76"/>
      <c r="F4" s="76"/>
      <c r="G4" s="76"/>
      <c r="H4" s="76"/>
      <c r="I4" s="76"/>
      <c r="J4" s="75"/>
      <c r="K4" s="75"/>
      <c r="L4" s="75"/>
      <c r="M4" s="75"/>
    </row>
    <row r="5" spans="1:14" ht="14.4" customHeight="1" x14ac:dyDescent="0.3">
      <c r="A5" s="74">
        <v>3</v>
      </c>
      <c r="B5" s="76" t="s">
        <v>18</v>
      </c>
      <c r="C5" s="76"/>
      <c r="D5" s="76"/>
      <c r="E5" s="76"/>
      <c r="F5" s="76"/>
      <c r="G5" s="76"/>
      <c r="H5" s="76"/>
      <c r="I5" s="76"/>
      <c r="J5" s="77"/>
      <c r="K5" s="78" t="s">
        <v>54</v>
      </c>
      <c r="L5" s="78" t="s">
        <v>55</v>
      </c>
      <c r="M5" s="75"/>
    </row>
    <row r="6" spans="1:14" x14ac:dyDescent="0.3">
      <c r="A6" s="74"/>
      <c r="B6" s="79" t="s">
        <v>20</v>
      </c>
      <c r="C6" s="75" t="s">
        <v>16</v>
      </c>
      <c r="D6" s="80"/>
      <c r="E6" s="80"/>
      <c r="F6" s="80"/>
      <c r="G6" s="80"/>
      <c r="H6" s="80"/>
      <c r="I6" s="80"/>
      <c r="J6" s="80"/>
      <c r="K6" s="81">
        <v>0.1641</v>
      </c>
      <c r="L6" s="81">
        <v>0.18840000000000001</v>
      </c>
      <c r="M6" s="75"/>
    </row>
    <row r="7" spans="1:14" x14ac:dyDescent="0.3">
      <c r="A7" s="74"/>
      <c r="B7" s="79" t="s">
        <v>21</v>
      </c>
      <c r="C7" s="75" t="s">
        <v>14</v>
      </c>
      <c r="D7" s="80"/>
      <c r="E7" s="80"/>
      <c r="F7" s="80"/>
      <c r="G7" s="80"/>
      <c r="H7" s="80"/>
      <c r="I7" s="80"/>
      <c r="J7" s="80"/>
      <c r="K7" s="81">
        <v>0.11409999999999999</v>
      </c>
      <c r="L7" s="82" t="s">
        <v>25</v>
      </c>
      <c r="M7" s="75"/>
    </row>
    <row r="8" spans="1:14" x14ac:dyDescent="0.3">
      <c r="A8" s="74"/>
      <c r="B8" s="79" t="s">
        <v>22</v>
      </c>
      <c r="C8" s="75" t="s">
        <v>17</v>
      </c>
      <c r="D8" s="80"/>
      <c r="E8" s="80"/>
      <c r="F8" s="80"/>
      <c r="G8" s="80"/>
      <c r="H8" s="80"/>
      <c r="I8" s="80"/>
      <c r="J8" s="80"/>
      <c r="K8" s="81">
        <v>1.5E-3</v>
      </c>
      <c r="L8" s="81">
        <v>2E-3</v>
      </c>
      <c r="M8" s="75"/>
    </row>
    <row r="9" spans="1:14" x14ac:dyDescent="0.3">
      <c r="A9" s="74"/>
      <c r="B9" s="79" t="s">
        <v>23</v>
      </c>
      <c r="C9" s="75" t="s">
        <v>15</v>
      </c>
      <c r="D9" s="80"/>
      <c r="E9" s="80"/>
      <c r="F9" s="80"/>
      <c r="G9" s="80"/>
      <c r="H9" s="80"/>
      <c r="I9" s="80"/>
      <c r="J9" s="80"/>
      <c r="K9" s="82" t="s">
        <v>25</v>
      </c>
      <c r="L9" s="81">
        <v>2E-3</v>
      </c>
      <c r="M9" s="75"/>
    </row>
    <row r="10" spans="1:14" ht="14.4" customHeight="1" x14ac:dyDescent="0.3">
      <c r="A10" s="74">
        <v>4</v>
      </c>
      <c r="B10" s="76" t="s">
        <v>90</v>
      </c>
      <c r="C10" s="76"/>
      <c r="D10" s="76"/>
      <c r="E10" s="76"/>
      <c r="F10" s="76"/>
      <c r="G10" s="76"/>
      <c r="H10" s="76"/>
      <c r="I10" s="76"/>
      <c r="J10" s="76"/>
      <c r="K10" s="76"/>
      <c r="L10" s="76"/>
      <c r="M10" s="76"/>
    </row>
    <row r="11" spans="1:14" ht="60" customHeight="1" x14ac:dyDescent="0.3">
      <c r="A11" s="74">
        <v>5</v>
      </c>
      <c r="B11" s="113" t="s">
        <v>50</v>
      </c>
      <c r="C11" s="113"/>
      <c r="D11" s="113"/>
      <c r="E11" s="113"/>
      <c r="F11" s="113"/>
      <c r="G11" s="113"/>
      <c r="H11" s="113"/>
      <c r="I11" s="113"/>
      <c r="J11" s="113"/>
      <c r="K11" s="113"/>
      <c r="L11" s="113"/>
      <c r="M11" s="113"/>
      <c r="N11" s="83"/>
    </row>
    <row r="12" spans="1:14" ht="14.4" customHeight="1" x14ac:dyDescent="0.3">
      <c r="A12" s="74">
        <v>6</v>
      </c>
      <c r="B12" s="76" t="s">
        <v>26</v>
      </c>
      <c r="C12" s="76"/>
      <c r="D12" s="76"/>
      <c r="E12" s="76"/>
      <c r="F12" s="76"/>
      <c r="G12" s="76"/>
      <c r="H12" s="76"/>
      <c r="I12" s="76"/>
      <c r="J12" s="76"/>
      <c r="K12" s="76"/>
      <c r="L12" s="76"/>
      <c r="M12" s="75"/>
    </row>
    <row r="13" spans="1:14" ht="44.4" customHeight="1" x14ac:dyDescent="0.3">
      <c r="A13" s="74">
        <v>7</v>
      </c>
      <c r="B13" s="115" t="s">
        <v>51</v>
      </c>
      <c r="C13" s="115"/>
      <c r="D13" s="115"/>
      <c r="E13" s="115"/>
      <c r="F13" s="115"/>
      <c r="G13" s="115"/>
      <c r="H13" s="115"/>
      <c r="I13" s="115"/>
      <c r="J13" s="115"/>
      <c r="K13" s="115"/>
      <c r="L13" s="115"/>
      <c r="M13" s="115"/>
    </row>
    <row r="14" spans="1:14" ht="58.2" customHeight="1" x14ac:dyDescent="0.3">
      <c r="A14" s="74">
        <v>8</v>
      </c>
      <c r="B14" s="115" t="s">
        <v>52</v>
      </c>
      <c r="C14" s="115"/>
      <c r="D14" s="115"/>
      <c r="E14" s="115"/>
      <c r="F14" s="115"/>
      <c r="G14" s="115"/>
      <c r="H14" s="115"/>
      <c r="I14" s="115"/>
      <c r="J14" s="115"/>
      <c r="K14" s="115"/>
      <c r="L14" s="115"/>
      <c r="M14" s="115"/>
    </row>
    <row r="15" spans="1:14" ht="28.8" customHeight="1" x14ac:dyDescent="0.3">
      <c r="A15" s="74">
        <v>9</v>
      </c>
      <c r="B15" s="116" t="s">
        <v>86</v>
      </c>
      <c r="C15" s="116"/>
      <c r="D15" s="116"/>
      <c r="E15" s="116"/>
      <c r="F15" s="116"/>
      <c r="G15" s="116"/>
      <c r="H15" s="116"/>
      <c r="I15" s="116"/>
      <c r="J15" s="116"/>
      <c r="K15" s="116"/>
      <c r="L15" s="116"/>
      <c r="M15" s="116"/>
    </row>
    <row r="16" spans="1:14" x14ac:dyDescent="0.3">
      <c r="C16" s="83"/>
    </row>
  </sheetData>
  <mergeCells count="5">
    <mergeCell ref="B11:M11"/>
    <mergeCell ref="A1:M1"/>
    <mergeCell ref="B13:M13"/>
    <mergeCell ref="B14:M14"/>
    <mergeCell ref="B15:M15"/>
  </mergeCells>
  <pageMargins left="0.7" right="0.7" top="0.75" bottom="0.75" header="0.3" footer="0.3"/>
  <pageSetup orientation="landscape"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5"/>
  <sheetViews>
    <sheetView zoomScale="85" zoomScaleNormal="85" workbookViewId="0">
      <selection activeCell="B2" sqref="B2"/>
    </sheetView>
  </sheetViews>
  <sheetFormatPr defaultColWidth="8.88671875" defaultRowHeight="14.4" x14ac:dyDescent="0.3"/>
  <cols>
    <col min="1" max="1" width="81.33203125" style="14" customWidth="1"/>
    <col min="2" max="7" width="24.5546875" style="13" customWidth="1"/>
    <col min="8" max="8" width="14.109375" style="13" bestFit="1" customWidth="1"/>
    <col min="9" max="9" width="11.109375" style="13" bestFit="1" customWidth="1"/>
    <col min="10" max="10" width="14.109375" style="14" bestFit="1" customWidth="1"/>
    <col min="11" max="16384" width="8.88671875" style="14"/>
  </cols>
  <sheetData>
    <row r="1" spans="1:9" ht="15.6" x14ac:dyDescent="0.3">
      <c r="A1" s="50" t="s">
        <v>13</v>
      </c>
      <c r="B1" s="120" t="s">
        <v>27</v>
      </c>
      <c r="C1" s="120"/>
      <c r="D1" s="120"/>
      <c r="E1" s="120"/>
      <c r="F1" s="120"/>
      <c r="G1" s="120"/>
    </row>
    <row r="2" spans="1:9" ht="18" x14ac:dyDescent="0.35">
      <c r="A2" s="41" t="s">
        <v>56</v>
      </c>
      <c r="B2" s="102">
        <v>0</v>
      </c>
      <c r="C2" s="103" t="s">
        <v>89</v>
      </c>
    </row>
    <row r="3" spans="1:9" x14ac:dyDescent="0.3">
      <c r="A3" s="23"/>
      <c r="B3" s="42" t="s">
        <v>57</v>
      </c>
      <c r="C3" s="43" t="s">
        <v>58</v>
      </c>
      <c r="D3" s="42" t="s">
        <v>59</v>
      </c>
      <c r="E3" s="43" t="s">
        <v>60</v>
      </c>
      <c r="F3" s="43" t="s">
        <v>61</v>
      </c>
      <c r="G3" s="51" t="s">
        <v>5</v>
      </c>
    </row>
    <row r="4" spans="1:9" x14ac:dyDescent="0.3">
      <c r="A4" s="54" t="s">
        <v>9</v>
      </c>
      <c r="C4" s="30"/>
      <c r="E4" s="30"/>
      <c r="F4" s="30"/>
      <c r="G4" s="42" t="s">
        <v>6</v>
      </c>
    </row>
    <row r="5" spans="1:9" x14ac:dyDescent="0.3">
      <c r="A5" s="24" t="s">
        <v>62</v>
      </c>
      <c r="B5" s="34"/>
      <c r="C5" s="34"/>
      <c r="D5" s="34"/>
      <c r="E5" s="34"/>
      <c r="F5" s="30">
        <f>_xlfn.IFNA(VLOOKUP(B2,'SCRS GASB 68'!A3:O863,15,FALSE),0)</f>
        <v>0</v>
      </c>
      <c r="G5" s="25">
        <f>SUM(B5:E5)-F5</f>
        <v>0</v>
      </c>
      <c r="H5" s="15"/>
      <c r="I5" s="14"/>
    </row>
    <row r="6" spans="1:9" x14ac:dyDescent="0.3">
      <c r="A6" s="24" t="s">
        <v>63</v>
      </c>
      <c r="B6" s="34"/>
      <c r="C6" s="34"/>
      <c r="D6" s="34"/>
      <c r="E6" s="34"/>
      <c r="F6" s="30"/>
      <c r="G6" s="26">
        <f>SUM(B6:E6)</f>
        <v>0</v>
      </c>
      <c r="H6" s="14"/>
      <c r="I6" s="14"/>
    </row>
    <row r="7" spans="1:9" x14ac:dyDescent="0.3">
      <c r="A7" s="24" t="s">
        <v>29</v>
      </c>
      <c r="B7" s="34"/>
      <c r="C7" s="34"/>
      <c r="D7" s="34"/>
      <c r="E7" s="34"/>
      <c r="F7" s="30"/>
      <c r="G7" s="26">
        <f>SUM(B7:E7)</f>
        <v>0</v>
      </c>
      <c r="H7" s="14"/>
      <c r="I7" s="14"/>
    </row>
    <row r="8" spans="1:9" x14ac:dyDescent="0.3">
      <c r="A8" s="24" t="s">
        <v>30</v>
      </c>
      <c r="B8" s="34"/>
      <c r="C8" s="34"/>
      <c r="D8" s="59"/>
      <c r="E8" s="59"/>
      <c r="F8" s="84"/>
      <c r="G8" s="62">
        <f>SUM(B8:E8)</f>
        <v>0</v>
      </c>
      <c r="H8" s="14"/>
      <c r="I8" s="14"/>
    </row>
    <row r="9" spans="1:9" x14ac:dyDescent="0.3">
      <c r="B9" s="56">
        <f t="shared" ref="B9:G9" si="0">SUM(B5:B8)</f>
        <v>0</v>
      </c>
      <c r="C9" s="57">
        <f t="shared" si="0"/>
        <v>0</v>
      </c>
      <c r="D9" s="58">
        <f t="shared" si="0"/>
        <v>0</v>
      </c>
      <c r="E9" s="60">
        <f t="shared" si="0"/>
        <v>0</v>
      </c>
      <c r="F9" s="60">
        <f t="shared" si="0"/>
        <v>0</v>
      </c>
      <c r="G9" s="63">
        <f t="shared" si="0"/>
        <v>0</v>
      </c>
      <c r="H9" s="14"/>
      <c r="I9" s="14"/>
    </row>
    <row r="10" spans="1:9" x14ac:dyDescent="0.3">
      <c r="B10" s="16"/>
      <c r="C10" s="31"/>
      <c r="D10" s="16"/>
      <c r="E10" s="31"/>
      <c r="F10" s="31"/>
      <c r="G10" s="16"/>
      <c r="H10" s="14"/>
      <c r="I10" s="14"/>
    </row>
    <row r="11" spans="1:9" ht="16.2" x14ac:dyDescent="0.45">
      <c r="A11" s="55" t="s">
        <v>11</v>
      </c>
      <c r="B11" s="16"/>
      <c r="C11" s="31"/>
      <c r="D11" s="16"/>
      <c r="E11" s="31"/>
      <c r="F11" s="31"/>
      <c r="G11" s="52" t="s">
        <v>10</v>
      </c>
      <c r="H11" s="14"/>
      <c r="I11" s="14"/>
    </row>
    <row r="12" spans="1:9" x14ac:dyDescent="0.3">
      <c r="A12" s="24" t="str">
        <f>A5</f>
        <v>Employer Regular Contribution (@16.41%) - SCRS</v>
      </c>
      <c r="B12" s="35"/>
      <c r="C12" s="35"/>
      <c r="D12" s="35"/>
      <c r="E12" s="35"/>
      <c r="F12" s="85"/>
      <c r="G12" s="26">
        <f>SUM(B12:E12)</f>
        <v>0</v>
      </c>
      <c r="H12" s="14"/>
      <c r="I12" s="14"/>
    </row>
    <row r="13" spans="1:9" x14ac:dyDescent="0.3">
      <c r="A13" s="24" t="str">
        <f>A6</f>
        <v>Employer Regular Contribution (@11.41%) - ORP</v>
      </c>
      <c r="B13" s="35"/>
      <c r="C13" s="35"/>
      <c r="D13" s="35"/>
      <c r="E13" s="35"/>
      <c r="F13" s="85"/>
      <c r="G13" s="26">
        <f>SUM(B13:E13)</f>
        <v>0</v>
      </c>
      <c r="H13" s="14"/>
      <c r="I13" s="14"/>
    </row>
    <row r="14" spans="1:9" x14ac:dyDescent="0.3">
      <c r="A14" s="24" t="str">
        <f>A7</f>
        <v>Employer Incidental Death Benefit Contribution (@0.15%) - SCRS</v>
      </c>
      <c r="B14" s="35"/>
      <c r="C14" s="35"/>
      <c r="D14" s="35"/>
      <c r="E14" s="35"/>
      <c r="F14" s="85"/>
      <c r="G14" s="26">
        <f>SUM(B14:E14)</f>
        <v>0</v>
      </c>
      <c r="H14" s="14"/>
      <c r="I14" s="14"/>
    </row>
    <row r="15" spans="1:9" x14ac:dyDescent="0.3">
      <c r="A15" s="24" t="str">
        <f>A8</f>
        <v>Employer Incidental Death Benefit Contribution (@0.15%) - ORP</v>
      </c>
      <c r="B15" s="35"/>
      <c r="C15" s="35"/>
      <c r="D15" s="61"/>
      <c r="E15" s="35"/>
      <c r="F15" s="85"/>
      <c r="G15" s="26">
        <f>SUM(B15:E15)</f>
        <v>0</v>
      </c>
      <c r="H15" s="14"/>
      <c r="I15" s="14"/>
    </row>
    <row r="16" spans="1:9" x14ac:dyDescent="0.3">
      <c r="B16" s="56">
        <f>SUM(B12:B15)</f>
        <v>0</v>
      </c>
      <c r="C16" s="57">
        <f>SUM(C12:C15)</f>
        <v>0</v>
      </c>
      <c r="D16" s="58">
        <f>SUM(D12:D15)</f>
        <v>0</v>
      </c>
      <c r="E16" s="29">
        <f>SUM(E12:E15)</f>
        <v>0</v>
      </c>
      <c r="F16" s="60"/>
      <c r="G16" s="56">
        <f>SUM(G12:G15)</f>
        <v>0</v>
      </c>
      <c r="H16" s="14"/>
      <c r="I16" s="14"/>
    </row>
    <row r="17" spans="1:10" x14ac:dyDescent="0.3">
      <c r="B17" s="16"/>
      <c r="C17" s="16"/>
      <c r="D17" s="16"/>
      <c r="E17" s="16"/>
      <c r="F17" s="31"/>
      <c r="G17" s="64"/>
      <c r="H17" s="14"/>
      <c r="I17" s="14"/>
    </row>
    <row r="18" spans="1:10" ht="23.4" customHeight="1" x14ac:dyDescent="0.3">
      <c r="A18" s="24"/>
      <c r="B18" s="117" t="str">
        <f>A5</f>
        <v>Employer Regular Contribution (@16.41%) - SCRS</v>
      </c>
      <c r="C18" s="117" t="str">
        <f>A6</f>
        <v>Employer Regular Contribution (@11.41%) - ORP</v>
      </c>
      <c r="D18" s="117" t="str">
        <f>A7</f>
        <v>Employer Incidental Death Benefit Contribution (@0.15%) - SCRS</v>
      </c>
      <c r="E18" s="117" t="str">
        <f>A8</f>
        <v>Employer Incidental Death Benefit Contribution (@0.15%) - ORP</v>
      </c>
      <c r="F18" s="86"/>
      <c r="G18" s="25"/>
      <c r="I18" s="18"/>
    </row>
    <row r="19" spans="1:10" ht="34.799999999999997" customHeight="1" x14ac:dyDescent="0.45">
      <c r="A19" s="54" t="s">
        <v>91</v>
      </c>
      <c r="B19" s="118"/>
      <c r="C19" s="118"/>
      <c r="D19" s="118"/>
      <c r="E19" s="119"/>
      <c r="F19" s="86"/>
      <c r="G19" s="53" t="s">
        <v>7</v>
      </c>
      <c r="I19" s="17"/>
      <c r="J19" s="18"/>
    </row>
    <row r="20" spans="1:10" ht="16.2" x14ac:dyDescent="0.45">
      <c r="B20" s="36"/>
      <c r="C20" s="37"/>
      <c r="D20" s="36"/>
      <c r="E20" s="36"/>
      <c r="F20" s="87"/>
      <c r="G20" s="28">
        <f>SUM(B20:E20)</f>
        <v>0</v>
      </c>
      <c r="H20" s="19"/>
      <c r="I20" s="17"/>
      <c r="J20" s="18"/>
    </row>
    <row r="21" spans="1:10" x14ac:dyDescent="0.3">
      <c r="B21" s="38"/>
      <c r="C21" s="38"/>
      <c r="D21" s="38"/>
      <c r="E21" s="36"/>
      <c r="F21" s="87"/>
      <c r="G21" s="62">
        <f>SUM(B21:E21)</f>
        <v>0</v>
      </c>
      <c r="H21" s="18"/>
      <c r="I21" s="14"/>
    </row>
    <row r="22" spans="1:10" x14ac:dyDescent="0.3">
      <c r="B22" s="27">
        <f>SUM(B20:B21)</f>
        <v>0</v>
      </c>
      <c r="C22" s="27">
        <f t="shared" ref="C22:E22" si="1">SUM(C20:C21)</f>
        <v>0</v>
      </c>
      <c r="D22" s="27">
        <f t="shared" si="1"/>
        <v>0</v>
      </c>
      <c r="E22" s="27">
        <f t="shared" si="1"/>
        <v>0</v>
      </c>
      <c r="F22" s="60"/>
      <c r="G22" s="63">
        <f>SUM(G20:G21)</f>
        <v>0</v>
      </c>
      <c r="H22" s="18"/>
      <c r="I22" s="14"/>
    </row>
    <row r="23" spans="1:10" hidden="1" x14ac:dyDescent="0.3">
      <c r="B23" s="20" t="s">
        <v>0</v>
      </c>
      <c r="C23" s="20" t="s">
        <v>2</v>
      </c>
      <c r="D23" s="20" t="s">
        <v>1</v>
      </c>
      <c r="E23" s="20" t="s">
        <v>3</v>
      </c>
      <c r="F23" s="20"/>
      <c r="J23" s="18"/>
    </row>
    <row r="24" spans="1:10" x14ac:dyDescent="0.3">
      <c r="C24" s="18"/>
      <c r="E24" s="18"/>
      <c r="F24" s="18"/>
      <c r="H24" s="18"/>
      <c r="I24" s="18"/>
      <c r="J24" s="18"/>
    </row>
    <row r="25" spans="1:10" x14ac:dyDescent="0.3">
      <c r="C25" s="18"/>
      <c r="E25" s="18"/>
      <c r="F25" s="18"/>
      <c r="H25" s="18"/>
      <c r="I25" s="18"/>
      <c r="J25" s="18"/>
    </row>
    <row r="26" spans="1:10" x14ac:dyDescent="0.3">
      <c r="A26" s="47" t="s">
        <v>8</v>
      </c>
      <c r="B26" s="7">
        <f>G9+G16+G22</f>
        <v>0</v>
      </c>
      <c r="C26" s="21"/>
      <c r="D26" s="21"/>
      <c r="E26" s="22"/>
      <c r="F26" s="22"/>
    </row>
    <row r="27" spans="1:10" x14ac:dyDescent="0.3">
      <c r="A27" s="112" t="s">
        <v>87</v>
      </c>
      <c r="B27" s="106" t="e">
        <f>ROUND(VLOOKUP(B2,'SCRS GASB 68'!A3:O863,10,FALSE),0)</f>
        <v>#N/A</v>
      </c>
    </row>
    <row r="28" spans="1:10" ht="15" thickBot="1" x14ac:dyDescent="0.35">
      <c r="B28" s="65" t="e">
        <f>B26-B27</f>
        <v>#N/A</v>
      </c>
    </row>
    <row r="29" spans="1:10" ht="15" thickTop="1" x14ac:dyDescent="0.3"/>
    <row r="30" spans="1:10" x14ac:dyDescent="0.3">
      <c r="A30" s="24" t="s">
        <v>12</v>
      </c>
    </row>
    <row r="35" spans="1:1" x14ac:dyDescent="0.3">
      <c r="A35" s="89"/>
    </row>
  </sheetData>
  <mergeCells count="5">
    <mergeCell ref="B18:B19"/>
    <mergeCell ref="C18:C19"/>
    <mergeCell ref="D18:D19"/>
    <mergeCell ref="E18:E19"/>
    <mergeCell ref="B1:G1"/>
  </mergeCells>
  <pageMargins left="0.26" right="0.2" top="0.75" bottom="0.75" header="0.3" footer="0.3"/>
  <pageSetup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8"/>
  <sheetViews>
    <sheetView zoomScale="85" zoomScaleNormal="85" workbookViewId="0">
      <selection activeCell="B5" sqref="B5"/>
    </sheetView>
  </sheetViews>
  <sheetFormatPr defaultRowHeight="14.4" x14ac:dyDescent="0.3"/>
  <cols>
    <col min="1" max="1" width="81.5546875" customWidth="1"/>
    <col min="2" max="6" width="24.5546875" style="2" customWidth="1"/>
    <col min="7" max="7" width="24.5546875" customWidth="1"/>
  </cols>
  <sheetData>
    <row r="1" spans="1:7" ht="15.6" x14ac:dyDescent="0.3">
      <c r="A1" s="41" t="s">
        <v>28</v>
      </c>
      <c r="B1" s="120" t="s">
        <v>27</v>
      </c>
      <c r="C1" s="120"/>
      <c r="D1" s="120"/>
      <c r="E1" s="120"/>
      <c r="F1" s="120"/>
      <c r="G1" s="120"/>
    </row>
    <row r="2" spans="1:7" ht="18" x14ac:dyDescent="0.35">
      <c r="A2" s="41" t="str">
        <f>SCRS!A2</f>
        <v>Employer Contributions for Fiscal Year Ended June 30, 2022</v>
      </c>
      <c r="B2" s="104">
        <f>SCRS!B2</f>
        <v>0</v>
      </c>
      <c r="C2" s="103" t="s">
        <v>49</v>
      </c>
    </row>
    <row r="3" spans="1:7" x14ac:dyDescent="0.3">
      <c r="A3" s="1"/>
      <c r="B3" s="42" t="str">
        <f>SCRS!B3</f>
        <v>September 2021 Quarter</v>
      </c>
      <c r="C3" s="43" t="str">
        <f>SCRS!C3</f>
        <v>December 2021 Quarter</v>
      </c>
      <c r="D3" s="42" t="str">
        <f>SCRS!D3</f>
        <v>March 2022 Quarter</v>
      </c>
      <c r="E3" s="43" t="str">
        <f>SCRS!E3</f>
        <v>June 2022 Quarter</v>
      </c>
      <c r="F3" s="43" t="str">
        <f>SCRS!F3</f>
        <v>FY 2022 LA Credit</v>
      </c>
      <c r="G3" s="44" t="s">
        <v>5</v>
      </c>
    </row>
    <row r="4" spans="1:7" x14ac:dyDescent="0.3">
      <c r="A4" s="66" t="s">
        <v>9</v>
      </c>
      <c r="C4" s="32"/>
      <c r="E4" s="32"/>
      <c r="F4" s="32"/>
      <c r="G4" s="45" t="s">
        <v>6</v>
      </c>
    </row>
    <row r="5" spans="1:7" x14ac:dyDescent="0.3">
      <c r="A5" t="s">
        <v>64</v>
      </c>
      <c r="B5" s="34"/>
      <c r="C5" s="34"/>
      <c r="D5" s="34"/>
      <c r="E5" s="34"/>
      <c r="F5" s="30">
        <f>_xlfn.IFNA(VLOOKUP(B2,'PORS GASB68'!A3:O861,15,FALSE),0)</f>
        <v>0</v>
      </c>
      <c r="G5" s="3">
        <f>SUM(B5:E5)-F5</f>
        <v>0</v>
      </c>
    </row>
    <row r="6" spans="1:7" x14ac:dyDescent="0.3">
      <c r="A6" t="s">
        <v>31</v>
      </c>
      <c r="B6" s="34"/>
      <c r="C6" s="34"/>
      <c r="D6" s="34"/>
      <c r="E6" s="34"/>
      <c r="F6" s="30"/>
      <c r="G6" s="3">
        <f>SUM(B6:E6)</f>
        <v>0</v>
      </c>
    </row>
    <row r="7" spans="1:7" x14ac:dyDescent="0.3">
      <c r="A7" t="s">
        <v>32</v>
      </c>
      <c r="B7" s="59"/>
      <c r="C7" s="59"/>
      <c r="D7" s="59"/>
      <c r="E7" s="59"/>
      <c r="F7" s="84"/>
      <c r="G7" s="69">
        <f>SUM(B7:E7)</f>
        <v>0</v>
      </c>
    </row>
    <row r="8" spans="1:7" x14ac:dyDescent="0.3">
      <c r="B8" s="11">
        <f t="shared" ref="B8:G8" si="0">SUM(B5:B7)</f>
        <v>0</v>
      </c>
      <c r="C8" s="33">
        <f t="shared" si="0"/>
        <v>0</v>
      </c>
      <c r="D8" s="11">
        <f t="shared" si="0"/>
        <v>0</v>
      </c>
      <c r="E8" s="33">
        <f t="shared" si="0"/>
        <v>0</v>
      </c>
      <c r="F8" s="33">
        <f t="shared" si="0"/>
        <v>0</v>
      </c>
      <c r="G8" s="70">
        <f t="shared" si="0"/>
        <v>0</v>
      </c>
    </row>
    <row r="9" spans="1:7" x14ac:dyDescent="0.3">
      <c r="B9" s="11"/>
      <c r="C9" s="33"/>
      <c r="D9" s="11"/>
      <c r="E9" s="33"/>
      <c r="F9" s="33"/>
      <c r="G9" s="10"/>
    </row>
    <row r="10" spans="1:7" ht="30.6" customHeight="1" x14ac:dyDescent="0.45">
      <c r="A10" s="67" t="s">
        <v>11</v>
      </c>
      <c r="B10" s="11"/>
      <c r="C10" s="33"/>
      <c r="D10" s="11"/>
      <c r="E10" s="33"/>
      <c r="F10" s="33"/>
      <c r="G10" s="49" t="s">
        <v>10</v>
      </c>
    </row>
    <row r="11" spans="1:7" x14ac:dyDescent="0.3">
      <c r="A11" t="str">
        <f>A5</f>
        <v>Employer Regular Contribution (@18.84%)</v>
      </c>
      <c r="B11" s="39"/>
      <c r="C11" s="39"/>
      <c r="D11" s="39"/>
      <c r="E11" s="39"/>
      <c r="F11" s="31"/>
      <c r="G11" s="2">
        <f>SUM(B11:E11)</f>
        <v>0</v>
      </c>
    </row>
    <row r="12" spans="1:7" x14ac:dyDescent="0.3">
      <c r="A12" t="str">
        <f>A6</f>
        <v>Employer Incidental Death Benefit Contribution (@0.20%)</v>
      </c>
      <c r="B12" s="34"/>
      <c r="C12" s="34"/>
      <c r="D12" s="34"/>
      <c r="E12" s="34"/>
      <c r="F12" s="30"/>
      <c r="G12" s="2">
        <f>SUM(B12:E12)</f>
        <v>0</v>
      </c>
    </row>
    <row r="13" spans="1:7" x14ac:dyDescent="0.3">
      <c r="A13" t="str">
        <f>A7</f>
        <v>Employer Accidental Death Benefit Contribution (@0.20%)</v>
      </c>
      <c r="B13" s="72"/>
      <c r="C13" s="72"/>
      <c r="D13" s="72"/>
      <c r="E13" s="72"/>
      <c r="F13" s="31"/>
      <c r="G13" s="71">
        <f>SUM(B13:E13)</f>
        <v>0</v>
      </c>
    </row>
    <row r="14" spans="1:7" x14ac:dyDescent="0.3">
      <c r="B14" s="11">
        <f>SUM(B11:B13)</f>
        <v>0</v>
      </c>
      <c r="C14" s="33">
        <f>SUM(C11:C13)</f>
        <v>0</v>
      </c>
      <c r="D14" s="11">
        <f>SUM(D11:D13)</f>
        <v>0</v>
      </c>
      <c r="E14" s="33">
        <f>SUM(E11:E13)</f>
        <v>0</v>
      </c>
      <c r="F14" s="33"/>
      <c r="G14" s="70">
        <f>SUM(G11:G13)</f>
        <v>0</v>
      </c>
    </row>
    <row r="15" spans="1:7" x14ac:dyDescent="0.3">
      <c r="B15" s="11"/>
      <c r="C15" s="11"/>
      <c r="D15" s="11"/>
      <c r="E15" s="11"/>
      <c r="F15" s="11"/>
      <c r="G15" s="10"/>
    </row>
    <row r="17" spans="1:7" ht="43.2" x14ac:dyDescent="0.3">
      <c r="A17" s="66" t="s">
        <v>91</v>
      </c>
      <c r="B17" s="68" t="str">
        <f>A5</f>
        <v>Employer Regular Contribution (@18.84%)</v>
      </c>
      <c r="C17" s="68" t="str">
        <f>A6</f>
        <v>Employer Incidental Death Benefit Contribution (@0.20%)</v>
      </c>
      <c r="D17" s="68" t="str">
        <f>A7</f>
        <v>Employer Accidental Death Benefit Contribution (@0.20%)</v>
      </c>
      <c r="F17" s="48"/>
      <c r="G17" s="48" t="s">
        <v>7</v>
      </c>
    </row>
    <row r="18" spans="1:7" x14ac:dyDescent="0.3">
      <c r="A18" s="14"/>
      <c r="B18" s="34"/>
      <c r="C18" s="34"/>
      <c r="D18" s="34"/>
      <c r="F18" s="3"/>
      <c r="G18" s="3">
        <f>SUM(B18:D18)</f>
        <v>0</v>
      </c>
    </row>
    <row r="19" spans="1:7" x14ac:dyDescent="0.3">
      <c r="A19" s="14"/>
      <c r="B19" s="38"/>
      <c r="C19" s="34"/>
      <c r="D19" s="40"/>
      <c r="F19" s="88"/>
      <c r="G19" s="69">
        <f>SUM(B19:D19)</f>
        <v>0</v>
      </c>
    </row>
    <row r="20" spans="1:7" x14ac:dyDescent="0.3">
      <c r="B20" s="12">
        <f>SUM(B18:B19)</f>
        <v>0</v>
      </c>
      <c r="C20" s="12">
        <f>SUM(C18:C19)</f>
        <v>0</v>
      </c>
      <c r="D20" s="12">
        <f>SUM(D18:D19)</f>
        <v>0</v>
      </c>
      <c r="F20" s="11"/>
      <c r="G20" s="70">
        <f>SUM(B20:D20)</f>
        <v>0</v>
      </c>
    </row>
    <row r="21" spans="1:7" hidden="1" x14ac:dyDescent="0.3">
      <c r="B21" s="6" t="s">
        <v>0</v>
      </c>
      <c r="C21" s="6" t="s">
        <v>1</v>
      </c>
      <c r="D21" s="6"/>
    </row>
    <row r="22" spans="1:7" x14ac:dyDescent="0.3">
      <c r="E22" s="5"/>
      <c r="F22" s="5"/>
    </row>
    <row r="23" spans="1:7" x14ac:dyDescent="0.3">
      <c r="E23" s="5"/>
      <c r="F23" s="5"/>
    </row>
    <row r="24" spans="1:7" x14ac:dyDescent="0.3">
      <c r="A24" s="46" t="s">
        <v>4</v>
      </c>
      <c r="B24" s="7">
        <f>G8+G14+G20</f>
        <v>0</v>
      </c>
      <c r="C24" s="8"/>
      <c r="D24" s="4"/>
      <c r="E24" s="4"/>
      <c r="F24" s="4"/>
    </row>
    <row r="25" spans="1:7" x14ac:dyDescent="0.3">
      <c r="A25" s="112" t="s">
        <v>88</v>
      </c>
      <c r="B25" s="105" t="e">
        <f>ROUND(VLOOKUP(B2,'PORS GASB68'!A3:O861,10,FALSE),0)</f>
        <v>#N/A</v>
      </c>
      <c r="C25" s="9"/>
    </row>
    <row r="26" spans="1:7" ht="15" thickBot="1" x14ac:dyDescent="0.35">
      <c r="B26" s="73" t="e">
        <f>B24-B25</f>
        <v>#N/A</v>
      </c>
    </row>
    <row r="27" spans="1:7" ht="15" thickTop="1" x14ac:dyDescent="0.3"/>
    <row r="28" spans="1:7" x14ac:dyDescent="0.3">
      <c r="A28" t="s">
        <v>12</v>
      </c>
    </row>
  </sheetData>
  <mergeCells count="1">
    <mergeCell ref="B1:G1"/>
  </mergeCells>
  <pageMargins left="0.26" right="0.2" top="0.75" bottom="0.75" header="0.3" footer="0.3"/>
  <pageSetup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5FBAA-F597-4AA4-8F4D-DD6CA6941628}">
  <dimension ref="A1:Q863"/>
  <sheetViews>
    <sheetView topLeftCell="A842" workbookViewId="0">
      <selection activeCell="U863" sqref="U863"/>
    </sheetView>
  </sheetViews>
  <sheetFormatPr defaultRowHeight="14.4" x14ac:dyDescent="0.3"/>
  <cols>
    <col min="1" max="1" width="78.88671875" style="98" bestFit="1" customWidth="1"/>
    <col min="2" max="2" width="17.88671875" style="2" bestFit="1" customWidth="1"/>
    <col min="3" max="3" width="16.6640625" style="99" bestFit="1" customWidth="1"/>
    <col min="4" max="6" width="14.109375" style="2" bestFit="1" customWidth="1"/>
    <col min="7" max="7" width="11.44140625" style="2" bestFit="1" customWidth="1"/>
    <col min="8" max="8" width="15.109375" style="2" bestFit="1" customWidth="1"/>
    <col min="9" max="9" width="13.109375" style="2" bestFit="1" customWidth="1"/>
    <col min="10" max="11" width="16.6640625" bestFit="1" customWidth="1"/>
    <col min="12" max="12" width="16.109375" bestFit="1" customWidth="1"/>
    <col min="13" max="13" width="12.6640625" bestFit="1" customWidth="1"/>
    <col min="15" max="15" width="14.109375" bestFit="1" customWidth="1"/>
    <col min="16" max="16" width="10.6640625" bestFit="1" customWidth="1"/>
  </cols>
  <sheetData>
    <row r="1" spans="1:17" ht="43.2" x14ac:dyDescent="0.3">
      <c r="A1" s="96" t="s">
        <v>65</v>
      </c>
      <c r="B1" s="91" t="s">
        <v>33</v>
      </c>
      <c r="C1" s="91" t="s">
        <v>34</v>
      </c>
      <c r="D1" s="91" t="s">
        <v>35</v>
      </c>
      <c r="E1" s="91" t="s">
        <v>36</v>
      </c>
      <c r="F1" s="91" t="s">
        <v>37</v>
      </c>
      <c r="G1" s="91" t="s">
        <v>38</v>
      </c>
      <c r="H1" s="91" t="s">
        <v>39</v>
      </c>
      <c r="I1" s="91" t="s">
        <v>40</v>
      </c>
      <c r="J1" s="92" t="s">
        <v>66</v>
      </c>
      <c r="K1" s="93" t="s">
        <v>53</v>
      </c>
      <c r="L1" s="94" t="s">
        <v>67</v>
      </c>
      <c r="M1" s="95" t="s">
        <v>41</v>
      </c>
      <c r="N1" s="109"/>
      <c r="O1" s="97" t="s">
        <v>68</v>
      </c>
    </row>
    <row r="2" spans="1:17" s="96" customFormat="1" x14ac:dyDescent="0.3">
      <c r="A2" s="90">
        <v>1</v>
      </c>
      <c r="B2" s="90">
        <v>2</v>
      </c>
      <c r="C2" s="90">
        <v>3</v>
      </c>
      <c r="D2" s="90">
        <v>4</v>
      </c>
      <c r="E2" s="90">
        <v>5</v>
      </c>
      <c r="F2" s="90">
        <v>6</v>
      </c>
      <c r="G2" s="90">
        <v>7</v>
      </c>
      <c r="H2" s="90">
        <v>8</v>
      </c>
      <c r="I2" s="90">
        <v>9</v>
      </c>
      <c r="J2" s="90">
        <v>10</v>
      </c>
      <c r="K2" s="90">
        <v>11</v>
      </c>
      <c r="L2" s="90">
        <v>12</v>
      </c>
      <c r="M2" s="90">
        <v>13</v>
      </c>
      <c r="N2" s="90">
        <v>14</v>
      </c>
      <c r="O2" s="90">
        <v>15</v>
      </c>
      <c r="P2"/>
      <c r="Q2"/>
    </row>
    <row r="3" spans="1:17" x14ac:dyDescent="0.3">
      <c r="A3">
        <v>10001</v>
      </c>
      <c r="B3" s="2">
        <v>18411</v>
      </c>
      <c r="C3" s="2">
        <v>32009.119999999999</v>
      </c>
      <c r="D3" s="2">
        <v>306.85000000000002</v>
      </c>
      <c r="E3" s="2">
        <v>0</v>
      </c>
      <c r="F3" s="2">
        <v>0</v>
      </c>
      <c r="G3" s="2">
        <v>0</v>
      </c>
      <c r="H3" s="2">
        <v>12779.2</v>
      </c>
      <c r="I3" s="2">
        <v>168</v>
      </c>
      <c r="J3" s="100">
        <f t="shared" ref="J3:J66" si="0">SUM(C3:I3)-E3</f>
        <v>45263.17</v>
      </c>
      <c r="K3" s="2">
        <v>39406.99</v>
      </c>
      <c r="L3" s="3">
        <f t="shared" ref="L3:L66" si="1">J3-K3</f>
        <v>5856.18</v>
      </c>
      <c r="M3" s="101">
        <f t="shared" ref="M3:M66" si="2">IF(J3=0,0,L3/J3)</f>
        <v>0.12938068632842112</v>
      </c>
      <c r="N3" s="110"/>
      <c r="O3" s="2">
        <v>1560.27</v>
      </c>
      <c r="P3" s="3">
        <f t="shared" ref="P3:P66" si="3">O3-J3</f>
        <v>-43702.9</v>
      </c>
    </row>
    <row r="4" spans="1:17" x14ac:dyDescent="0.3">
      <c r="A4">
        <v>10002</v>
      </c>
      <c r="B4" s="2">
        <v>105459.07</v>
      </c>
      <c r="C4" s="2">
        <v>184744.92</v>
      </c>
      <c r="D4" s="2">
        <v>1757.66</v>
      </c>
      <c r="E4" s="2">
        <v>10080</v>
      </c>
      <c r="F4" s="2">
        <v>18379.2</v>
      </c>
      <c r="G4" s="2">
        <v>168</v>
      </c>
      <c r="H4" s="2">
        <v>28235.7</v>
      </c>
      <c r="I4" s="2">
        <v>371.2</v>
      </c>
      <c r="J4" s="100">
        <f t="shared" si="0"/>
        <v>233656.68000000005</v>
      </c>
      <c r="K4" s="2">
        <v>215692.64999999997</v>
      </c>
      <c r="L4" s="3">
        <f t="shared" si="1"/>
        <v>17964.030000000086</v>
      </c>
      <c r="M4" s="101">
        <f t="shared" si="2"/>
        <v>7.6882158900828695E-2</v>
      </c>
      <c r="N4" s="110"/>
      <c r="O4" s="2">
        <v>7542.13</v>
      </c>
      <c r="P4" s="3">
        <f t="shared" si="3"/>
        <v>-226114.55000000005</v>
      </c>
    </row>
    <row r="5" spans="1:17" x14ac:dyDescent="0.3">
      <c r="A5">
        <v>10100</v>
      </c>
      <c r="B5" s="2">
        <v>463380.68</v>
      </c>
      <c r="C5" s="2">
        <v>779656.63</v>
      </c>
      <c r="D5" s="2">
        <v>7727.81</v>
      </c>
      <c r="E5" s="2">
        <v>167907.57</v>
      </c>
      <c r="F5" s="2">
        <v>306150.81</v>
      </c>
      <c r="G5" s="2">
        <v>2798.55</v>
      </c>
      <c r="H5" s="2">
        <v>132285.76000000001</v>
      </c>
      <c r="I5" s="2">
        <v>1739.08</v>
      </c>
      <c r="J5" s="100">
        <f t="shared" si="0"/>
        <v>1230358.6400000001</v>
      </c>
      <c r="K5" s="2">
        <v>1102376.9300000002</v>
      </c>
      <c r="L5" s="3">
        <f t="shared" si="1"/>
        <v>127981.70999999996</v>
      </c>
      <c r="M5" s="101">
        <f t="shared" si="2"/>
        <v>0.10401984091402808</v>
      </c>
      <c r="N5" s="110"/>
      <c r="O5" s="2">
        <v>65751.11</v>
      </c>
      <c r="P5" s="3">
        <f t="shared" si="3"/>
        <v>-1164607.53</v>
      </c>
    </row>
    <row r="6" spans="1:17" x14ac:dyDescent="0.3">
      <c r="A6">
        <v>10200</v>
      </c>
      <c r="B6" s="2">
        <v>465772.26</v>
      </c>
      <c r="C6" s="2">
        <v>791559.24</v>
      </c>
      <c r="D6" s="2">
        <v>7762.85</v>
      </c>
      <c r="E6" s="2">
        <v>121520.02</v>
      </c>
      <c r="F6" s="2">
        <v>221571.02</v>
      </c>
      <c r="G6" s="2">
        <v>2025.36</v>
      </c>
      <c r="H6" s="2">
        <v>97870.92</v>
      </c>
      <c r="I6" s="2">
        <v>1286.67</v>
      </c>
      <c r="J6" s="100">
        <f t="shared" si="0"/>
        <v>1122076.0599999998</v>
      </c>
      <c r="K6" s="2">
        <v>987945.49</v>
      </c>
      <c r="L6" s="3">
        <f t="shared" si="1"/>
        <v>134130.56999999983</v>
      </c>
      <c r="M6" s="101">
        <f t="shared" si="2"/>
        <v>0.11953785913585917</v>
      </c>
      <c r="N6" s="110"/>
      <c r="O6" s="2">
        <v>57698.720000000001</v>
      </c>
      <c r="P6" s="3">
        <f t="shared" si="3"/>
        <v>-1064377.3399999999</v>
      </c>
    </row>
    <row r="7" spans="1:17" x14ac:dyDescent="0.3">
      <c r="A7">
        <v>10300</v>
      </c>
      <c r="B7" s="2">
        <v>1705992.67</v>
      </c>
      <c r="C7" s="2">
        <v>2885129.47</v>
      </c>
      <c r="D7" s="2">
        <v>28433.45</v>
      </c>
      <c r="E7" s="2">
        <v>91757.32</v>
      </c>
      <c r="F7" s="2">
        <v>167303.6</v>
      </c>
      <c r="G7" s="2">
        <v>1529.23</v>
      </c>
      <c r="H7" s="2">
        <v>513580.27</v>
      </c>
      <c r="I7" s="2">
        <v>6752.28</v>
      </c>
      <c r="J7" s="100">
        <f t="shared" si="0"/>
        <v>3602728.3000000003</v>
      </c>
      <c r="K7" s="2">
        <v>3268436.96</v>
      </c>
      <c r="L7" s="3">
        <f t="shared" si="1"/>
        <v>334291.34000000032</v>
      </c>
      <c r="M7" s="101">
        <f t="shared" si="2"/>
        <v>9.2788384847117197E-2</v>
      </c>
      <c r="N7" s="110"/>
      <c r="O7" s="2">
        <v>225467.21</v>
      </c>
      <c r="P7" s="3">
        <f t="shared" si="3"/>
        <v>-3377261.0900000003</v>
      </c>
    </row>
    <row r="8" spans="1:17" x14ac:dyDescent="0.3">
      <c r="A8">
        <v>10600</v>
      </c>
      <c r="B8" s="2">
        <v>194892.93</v>
      </c>
      <c r="C8" s="2">
        <v>330509.37</v>
      </c>
      <c r="D8" s="2">
        <v>3248.19</v>
      </c>
      <c r="E8" s="2">
        <v>43764.45</v>
      </c>
      <c r="F8" s="2">
        <v>79797.16</v>
      </c>
      <c r="G8" s="2">
        <v>729.42</v>
      </c>
      <c r="H8" s="2">
        <v>6347.4</v>
      </c>
      <c r="I8" s="2">
        <v>83.46</v>
      </c>
      <c r="J8" s="100">
        <f t="shared" si="0"/>
        <v>420715.00000000006</v>
      </c>
      <c r="K8" s="2">
        <v>381492.36</v>
      </c>
      <c r="L8" s="3">
        <f t="shared" si="1"/>
        <v>39222.640000000072</v>
      </c>
      <c r="M8" s="101">
        <f t="shared" si="2"/>
        <v>9.3228527625589933E-2</v>
      </c>
      <c r="N8" s="110"/>
      <c r="O8" s="2">
        <v>24845.09</v>
      </c>
      <c r="P8" s="3">
        <f t="shared" si="3"/>
        <v>-395869.91000000003</v>
      </c>
    </row>
    <row r="9" spans="1:17" x14ac:dyDescent="0.3">
      <c r="A9">
        <v>10900</v>
      </c>
      <c r="B9" s="2">
        <v>65556.45</v>
      </c>
      <c r="C9" s="2">
        <v>109236.86</v>
      </c>
      <c r="D9" s="2">
        <v>1092.6300000000001</v>
      </c>
      <c r="E9" s="2">
        <v>19143.310000000001</v>
      </c>
      <c r="F9" s="2">
        <v>34904.17</v>
      </c>
      <c r="G9" s="2">
        <v>319.06</v>
      </c>
      <c r="H9" s="2">
        <v>35597.49</v>
      </c>
      <c r="I9" s="2">
        <v>467.96</v>
      </c>
      <c r="J9" s="100">
        <f t="shared" si="0"/>
        <v>181618.16999999998</v>
      </c>
      <c r="K9" s="2">
        <v>151110.33999999997</v>
      </c>
      <c r="L9" s="3">
        <f t="shared" si="1"/>
        <v>30507.830000000016</v>
      </c>
      <c r="M9" s="101">
        <f t="shared" si="2"/>
        <v>0.16797785155527126</v>
      </c>
      <c r="N9" s="110"/>
      <c r="O9" s="2">
        <v>10294.76</v>
      </c>
      <c r="P9" s="3">
        <f t="shared" si="3"/>
        <v>-171323.40999999997</v>
      </c>
    </row>
    <row r="10" spans="1:17" x14ac:dyDescent="0.3">
      <c r="A10">
        <v>12300</v>
      </c>
      <c r="B10" s="2">
        <v>32602.94</v>
      </c>
      <c r="C10" s="2">
        <v>53500.51</v>
      </c>
      <c r="D10" s="2">
        <v>543.39</v>
      </c>
      <c r="E10" s="2">
        <v>10260</v>
      </c>
      <c r="F10" s="2">
        <v>18707.400000000001</v>
      </c>
      <c r="G10" s="2">
        <v>171</v>
      </c>
      <c r="H10" s="2">
        <v>16018.55</v>
      </c>
      <c r="I10" s="2">
        <v>210.6</v>
      </c>
      <c r="J10" s="100">
        <f t="shared" si="0"/>
        <v>89151.450000000012</v>
      </c>
      <c r="K10" s="2">
        <v>73637.12999999999</v>
      </c>
      <c r="L10" s="3">
        <f t="shared" si="1"/>
        <v>15514.320000000022</v>
      </c>
      <c r="M10" s="101">
        <f t="shared" si="2"/>
        <v>0.17402207143013398</v>
      </c>
      <c r="N10" s="110"/>
      <c r="O10" s="2">
        <v>5945.28</v>
      </c>
      <c r="P10" s="3">
        <f t="shared" si="3"/>
        <v>-83206.170000000013</v>
      </c>
    </row>
    <row r="11" spans="1:17" x14ac:dyDescent="0.3">
      <c r="A11">
        <v>13300</v>
      </c>
      <c r="B11" s="2">
        <v>211084.4</v>
      </c>
      <c r="C11" s="2">
        <v>362216.13</v>
      </c>
      <c r="D11" s="2">
        <v>3518.1</v>
      </c>
      <c r="E11" s="2">
        <v>0</v>
      </c>
      <c r="F11" s="2">
        <v>0</v>
      </c>
      <c r="G11" s="2">
        <v>0</v>
      </c>
      <c r="H11" s="2">
        <v>34484.49</v>
      </c>
      <c r="I11" s="2">
        <v>453.35</v>
      </c>
      <c r="J11" s="100">
        <f t="shared" si="0"/>
        <v>400672.06999999995</v>
      </c>
      <c r="K11" s="2">
        <v>369952.73</v>
      </c>
      <c r="L11" s="3">
        <f t="shared" si="1"/>
        <v>30719.339999999967</v>
      </c>
      <c r="M11" s="101">
        <f t="shared" si="2"/>
        <v>7.6669531769459176E-2</v>
      </c>
      <c r="N11" s="110"/>
      <c r="O11" s="2">
        <v>22660.37</v>
      </c>
      <c r="P11" s="3">
        <f t="shared" si="3"/>
        <v>-378011.69999999995</v>
      </c>
    </row>
    <row r="12" spans="1:17" x14ac:dyDescent="0.3">
      <c r="A12">
        <v>13600</v>
      </c>
      <c r="B12" s="2">
        <v>100629.48</v>
      </c>
      <c r="C12" s="2">
        <v>166438.94</v>
      </c>
      <c r="D12" s="2">
        <v>1677.11</v>
      </c>
      <c r="E12" s="2">
        <v>29364.86</v>
      </c>
      <c r="F12" s="2">
        <v>53541.85</v>
      </c>
      <c r="G12" s="2">
        <v>489.43</v>
      </c>
      <c r="H12" s="2">
        <v>40948.75</v>
      </c>
      <c r="I12" s="2">
        <v>538.32000000000005</v>
      </c>
      <c r="J12" s="100">
        <f t="shared" si="0"/>
        <v>263634.39999999997</v>
      </c>
      <c r="K12" s="2">
        <v>225226.02</v>
      </c>
      <c r="L12" s="3">
        <f t="shared" si="1"/>
        <v>38408.379999999976</v>
      </c>
      <c r="M12" s="101">
        <f t="shared" si="2"/>
        <v>0.14568804374542921</v>
      </c>
      <c r="N12" s="110"/>
      <c r="O12" s="2">
        <v>17042.3</v>
      </c>
      <c r="P12" s="3">
        <f t="shared" si="3"/>
        <v>-246592.09999999998</v>
      </c>
    </row>
    <row r="13" spans="1:17" x14ac:dyDescent="0.3">
      <c r="A13">
        <v>13700</v>
      </c>
      <c r="B13" s="2">
        <v>69202.039999999994</v>
      </c>
      <c r="C13" s="2">
        <v>121323.48</v>
      </c>
      <c r="D13" s="2">
        <v>1153.3800000000001</v>
      </c>
      <c r="E13" s="2">
        <v>0</v>
      </c>
      <c r="F13" s="2">
        <v>0</v>
      </c>
      <c r="G13" s="2">
        <v>0</v>
      </c>
      <c r="H13" s="2">
        <v>21340.36</v>
      </c>
      <c r="I13" s="2">
        <v>280.54000000000002</v>
      </c>
      <c r="J13" s="100">
        <f t="shared" si="0"/>
        <v>144097.76</v>
      </c>
      <c r="K13" s="2">
        <v>104155.1</v>
      </c>
      <c r="L13" s="3">
        <f t="shared" si="1"/>
        <v>39942.660000000003</v>
      </c>
      <c r="M13" s="101">
        <f t="shared" si="2"/>
        <v>0.27719140117098284</v>
      </c>
      <c r="N13" s="110"/>
      <c r="O13" s="2">
        <v>4854.95</v>
      </c>
      <c r="P13" s="3">
        <f t="shared" si="3"/>
        <v>-139242.81</v>
      </c>
    </row>
    <row r="14" spans="1:17" x14ac:dyDescent="0.3">
      <c r="A14">
        <v>20101</v>
      </c>
      <c r="B14" s="2">
        <v>90493.92</v>
      </c>
      <c r="C14" s="2">
        <v>151506.06</v>
      </c>
      <c r="D14" s="2">
        <v>1508.21</v>
      </c>
      <c r="E14" s="2">
        <v>0</v>
      </c>
      <c r="F14" s="2">
        <v>0</v>
      </c>
      <c r="G14" s="2">
        <v>0</v>
      </c>
      <c r="H14" s="2">
        <v>104842.31</v>
      </c>
      <c r="I14" s="2">
        <v>1378.36</v>
      </c>
      <c r="J14" s="100">
        <f t="shared" si="0"/>
        <v>259234.93999999997</v>
      </c>
      <c r="K14" s="2">
        <v>229130.84</v>
      </c>
      <c r="L14" s="3">
        <f t="shared" si="1"/>
        <v>30104.099999999977</v>
      </c>
      <c r="M14" s="101">
        <f t="shared" si="2"/>
        <v>0.11612670730264979</v>
      </c>
      <c r="N14" s="110"/>
      <c r="O14" s="2">
        <v>13494.55</v>
      </c>
      <c r="P14" s="3">
        <f t="shared" si="3"/>
        <v>-245740.38999999998</v>
      </c>
    </row>
    <row r="15" spans="1:17" x14ac:dyDescent="0.3">
      <c r="A15">
        <v>20102</v>
      </c>
      <c r="B15" s="2">
        <v>830771.59</v>
      </c>
      <c r="C15" s="2">
        <v>1453147.67</v>
      </c>
      <c r="D15" s="2">
        <v>13846.11</v>
      </c>
      <c r="E15" s="2">
        <v>49281.33</v>
      </c>
      <c r="F15" s="2">
        <v>89855.46</v>
      </c>
      <c r="G15" s="2">
        <v>821.42</v>
      </c>
      <c r="H15" s="2">
        <v>165414.01999999999</v>
      </c>
      <c r="I15" s="2">
        <v>2174.64</v>
      </c>
      <c r="J15" s="100">
        <f t="shared" si="0"/>
        <v>1725259.3199999998</v>
      </c>
      <c r="K15" s="2">
        <v>1568918.93</v>
      </c>
      <c r="L15" s="3">
        <f t="shared" si="1"/>
        <v>156340.3899999999</v>
      </c>
      <c r="M15" s="101">
        <f t="shared" si="2"/>
        <v>9.0618487428313049E-2</v>
      </c>
      <c r="N15" s="110"/>
      <c r="O15" s="2">
        <v>61622.09</v>
      </c>
      <c r="P15" s="3">
        <f t="shared" si="3"/>
        <v>-1663637.2299999997</v>
      </c>
    </row>
    <row r="16" spans="1:17" x14ac:dyDescent="0.3">
      <c r="A16">
        <v>20108</v>
      </c>
      <c r="B16" s="2">
        <v>14391.63</v>
      </c>
      <c r="C16" s="2">
        <v>23898</v>
      </c>
      <c r="D16" s="2">
        <v>239.91</v>
      </c>
      <c r="E16" s="2">
        <v>0</v>
      </c>
      <c r="F16" s="2">
        <v>0</v>
      </c>
      <c r="G16" s="2">
        <v>0</v>
      </c>
      <c r="H16" s="2">
        <v>6745.4</v>
      </c>
      <c r="I16" s="2">
        <v>88.69</v>
      </c>
      <c r="J16" s="100">
        <f t="shared" si="0"/>
        <v>30971.999999999996</v>
      </c>
      <c r="K16" s="2">
        <v>25293.730000000003</v>
      </c>
      <c r="L16" s="3">
        <f t="shared" si="1"/>
        <v>5678.2699999999932</v>
      </c>
      <c r="M16" s="101">
        <f t="shared" si="2"/>
        <v>0.18333559343923525</v>
      </c>
      <c r="N16" s="110"/>
      <c r="O16" s="2">
        <v>2342.54</v>
      </c>
      <c r="P16" s="3">
        <f t="shared" si="3"/>
        <v>-28629.459999999995</v>
      </c>
    </row>
    <row r="17" spans="1:16" x14ac:dyDescent="0.3">
      <c r="A17">
        <v>20200</v>
      </c>
      <c r="B17" s="2">
        <v>153021.62</v>
      </c>
      <c r="C17" s="2">
        <v>264760.68</v>
      </c>
      <c r="D17" s="2">
        <v>2550.31</v>
      </c>
      <c r="E17" s="2">
        <v>8280.7199999999993</v>
      </c>
      <c r="F17" s="2">
        <v>15098.32</v>
      </c>
      <c r="G17" s="2">
        <v>138</v>
      </c>
      <c r="H17" s="2">
        <v>12947</v>
      </c>
      <c r="I17" s="2">
        <v>170.22</v>
      </c>
      <c r="J17" s="100">
        <f t="shared" si="0"/>
        <v>295664.52999999997</v>
      </c>
      <c r="K17" s="2">
        <v>277398.63</v>
      </c>
      <c r="L17" s="3">
        <f t="shared" si="1"/>
        <v>18265.899999999965</v>
      </c>
      <c r="M17" s="101">
        <f t="shared" si="2"/>
        <v>6.1779138674496963E-2</v>
      </c>
      <c r="N17" s="110"/>
      <c r="O17" s="2">
        <v>14247.33</v>
      </c>
      <c r="P17" s="3">
        <f t="shared" si="3"/>
        <v>-281417.19999999995</v>
      </c>
    </row>
    <row r="18" spans="1:16" x14ac:dyDescent="0.3">
      <c r="A18">
        <v>20300</v>
      </c>
      <c r="B18" s="2">
        <v>131619.54</v>
      </c>
      <c r="C18" s="2">
        <v>220332.58</v>
      </c>
      <c r="D18" s="2">
        <v>2193.7199999999998</v>
      </c>
      <c r="E18" s="2">
        <v>14799.84</v>
      </c>
      <c r="F18" s="2">
        <v>26984.92</v>
      </c>
      <c r="G18" s="2">
        <v>246.68</v>
      </c>
      <c r="H18" s="2">
        <v>33306.06</v>
      </c>
      <c r="I18" s="2">
        <v>437.88</v>
      </c>
      <c r="J18" s="100">
        <f t="shared" si="0"/>
        <v>283501.83999999997</v>
      </c>
      <c r="K18" s="2">
        <v>244053.55000000002</v>
      </c>
      <c r="L18" s="3">
        <f t="shared" si="1"/>
        <v>39448.28999999995</v>
      </c>
      <c r="M18" s="101">
        <f t="shared" si="2"/>
        <v>0.13914650430487491</v>
      </c>
      <c r="N18" s="110"/>
      <c r="O18" s="2">
        <v>19653.82</v>
      </c>
      <c r="P18" s="3">
        <f t="shared" si="3"/>
        <v>-263848.01999999996</v>
      </c>
    </row>
    <row r="19" spans="1:16" x14ac:dyDescent="0.3">
      <c r="A19">
        <v>20400</v>
      </c>
      <c r="B19" s="2">
        <v>892121.82</v>
      </c>
      <c r="C19" s="2">
        <v>1536102.76</v>
      </c>
      <c r="D19" s="2">
        <v>14868.59</v>
      </c>
      <c r="E19" s="2">
        <v>140705.09</v>
      </c>
      <c r="F19" s="2">
        <v>256552.16</v>
      </c>
      <c r="G19" s="2">
        <v>2345.15</v>
      </c>
      <c r="H19" s="2">
        <v>360737.05</v>
      </c>
      <c r="I19" s="2">
        <v>4742.38</v>
      </c>
      <c r="J19" s="100">
        <f t="shared" si="0"/>
        <v>2175348.09</v>
      </c>
      <c r="K19" s="2">
        <v>1940751.1800000002</v>
      </c>
      <c r="L19" s="3">
        <f t="shared" si="1"/>
        <v>234596.90999999968</v>
      </c>
      <c r="M19" s="101">
        <f t="shared" si="2"/>
        <v>0.10784338887115749</v>
      </c>
      <c r="N19" s="110"/>
      <c r="O19" s="2">
        <v>90532.96</v>
      </c>
      <c r="P19" s="3">
        <f t="shared" si="3"/>
        <v>-2084815.13</v>
      </c>
    </row>
    <row r="20" spans="1:16" x14ac:dyDescent="0.3">
      <c r="A20">
        <v>20500</v>
      </c>
      <c r="B20" s="2">
        <v>378936</v>
      </c>
      <c r="C20" s="2">
        <v>652143.42000000004</v>
      </c>
      <c r="D20" s="2">
        <v>6315.51</v>
      </c>
      <c r="E20" s="2">
        <v>26494.31</v>
      </c>
      <c r="F20" s="2">
        <v>48307.72</v>
      </c>
      <c r="G20" s="2">
        <v>441.6</v>
      </c>
      <c r="H20" s="2">
        <v>125680.84</v>
      </c>
      <c r="I20" s="2">
        <v>1652.26</v>
      </c>
      <c r="J20" s="100">
        <f t="shared" si="0"/>
        <v>834541.35</v>
      </c>
      <c r="K20" s="2">
        <v>774160.82000000018</v>
      </c>
      <c r="L20" s="3">
        <f t="shared" si="1"/>
        <v>60380.529999999795</v>
      </c>
      <c r="M20" s="101">
        <f t="shared" si="2"/>
        <v>7.2351753451161877E-2</v>
      </c>
      <c r="N20" s="110"/>
      <c r="O20" s="2">
        <v>38782.239999999998</v>
      </c>
      <c r="P20" s="3">
        <f t="shared" si="3"/>
        <v>-795759.11</v>
      </c>
    </row>
    <row r="21" spans="1:16" x14ac:dyDescent="0.3">
      <c r="A21">
        <v>20600</v>
      </c>
      <c r="B21" s="2">
        <v>1279544.6299999999</v>
      </c>
      <c r="C21" s="2">
        <v>2290392.61</v>
      </c>
      <c r="D21" s="2">
        <v>21325.48</v>
      </c>
      <c r="E21" s="2">
        <v>49216.3</v>
      </c>
      <c r="F21" s="2">
        <v>89737.89</v>
      </c>
      <c r="G21" s="2">
        <v>820.25</v>
      </c>
      <c r="H21" s="2">
        <v>280825.40999999997</v>
      </c>
      <c r="I21" s="2">
        <v>3691.75</v>
      </c>
      <c r="J21" s="100">
        <f t="shared" si="0"/>
        <v>2686793.39</v>
      </c>
      <c r="K21" s="2">
        <v>2447216.14</v>
      </c>
      <c r="L21" s="3">
        <f t="shared" si="1"/>
        <v>239577.25</v>
      </c>
      <c r="M21" s="101">
        <f t="shared" si="2"/>
        <v>8.9168467844116583E-2</v>
      </c>
      <c r="N21" s="110"/>
      <c r="O21" s="2">
        <v>42655.55</v>
      </c>
      <c r="P21" s="3">
        <f t="shared" si="3"/>
        <v>-2644137.8400000003</v>
      </c>
    </row>
    <row r="22" spans="1:16" x14ac:dyDescent="0.3">
      <c r="A22">
        <v>21100</v>
      </c>
      <c r="B22" s="2">
        <v>106857.65</v>
      </c>
      <c r="C22" s="2">
        <v>185293.29</v>
      </c>
      <c r="D22" s="2">
        <v>1780.92</v>
      </c>
      <c r="E22" s="2">
        <v>3448</v>
      </c>
      <c r="F22" s="2">
        <v>6286.83</v>
      </c>
      <c r="G22" s="2">
        <v>57.47</v>
      </c>
      <c r="H22" s="2">
        <v>14752.62</v>
      </c>
      <c r="I22" s="2">
        <v>193.95</v>
      </c>
      <c r="J22" s="100">
        <f t="shared" si="0"/>
        <v>208365.08000000002</v>
      </c>
      <c r="K22" s="2">
        <v>189729.67999999996</v>
      </c>
      <c r="L22" s="3">
        <f t="shared" si="1"/>
        <v>18635.400000000052</v>
      </c>
      <c r="M22" s="101">
        <f t="shared" si="2"/>
        <v>8.9436291340180663E-2</v>
      </c>
      <c r="N22" s="110"/>
      <c r="O22" s="2">
        <v>9543.35</v>
      </c>
      <c r="P22" s="3">
        <f t="shared" si="3"/>
        <v>-198821.73</v>
      </c>
    </row>
    <row r="23" spans="1:16" x14ac:dyDescent="0.3">
      <c r="A23">
        <v>21400</v>
      </c>
      <c r="B23" s="2">
        <v>4261030.78</v>
      </c>
      <c r="C23" s="2">
        <v>7613964.54</v>
      </c>
      <c r="D23" s="2">
        <v>71016.3</v>
      </c>
      <c r="E23" s="2">
        <v>162201.43</v>
      </c>
      <c r="F23" s="2">
        <v>295746.65000000002</v>
      </c>
      <c r="G23" s="2">
        <v>2703.35</v>
      </c>
      <c r="H23" s="2">
        <v>761356.32</v>
      </c>
      <c r="I23" s="2">
        <v>10008.9</v>
      </c>
      <c r="J23" s="100">
        <f t="shared" si="0"/>
        <v>8754796.0600000005</v>
      </c>
      <c r="K23" s="2">
        <v>7740505.4699999997</v>
      </c>
      <c r="L23" s="3">
        <f t="shared" si="1"/>
        <v>1014290.5900000008</v>
      </c>
      <c r="M23" s="101">
        <f t="shared" si="2"/>
        <v>0.11585542176524449</v>
      </c>
      <c r="N23" s="110"/>
      <c r="O23" s="2">
        <v>155260.62</v>
      </c>
      <c r="P23" s="3">
        <f t="shared" si="3"/>
        <v>-8599535.4400000013</v>
      </c>
    </row>
    <row r="24" spans="1:16" x14ac:dyDescent="0.3">
      <c r="A24">
        <v>21900</v>
      </c>
      <c r="B24" s="2">
        <v>0</v>
      </c>
      <c r="C24" s="2">
        <v>0</v>
      </c>
      <c r="D24" s="2">
        <v>0</v>
      </c>
      <c r="E24" s="2">
        <v>0</v>
      </c>
      <c r="F24" s="2">
        <v>0</v>
      </c>
      <c r="G24" s="2">
        <v>0</v>
      </c>
      <c r="H24" s="2">
        <v>0</v>
      </c>
      <c r="I24" s="2">
        <v>0</v>
      </c>
      <c r="J24" s="100">
        <f t="shared" si="0"/>
        <v>0</v>
      </c>
      <c r="K24" s="2">
        <v>0</v>
      </c>
      <c r="L24" s="3">
        <f t="shared" si="1"/>
        <v>0</v>
      </c>
      <c r="M24" s="101">
        <f t="shared" si="2"/>
        <v>0</v>
      </c>
      <c r="N24" s="110"/>
      <c r="O24" s="2">
        <v>2658.86</v>
      </c>
      <c r="P24" s="3">
        <f t="shared" si="3"/>
        <v>2658.86</v>
      </c>
    </row>
    <row r="25" spans="1:16" x14ac:dyDescent="0.3">
      <c r="A25">
        <v>22100</v>
      </c>
      <c r="B25" s="2">
        <v>129905.27</v>
      </c>
      <c r="C25" s="2">
        <v>217882.4</v>
      </c>
      <c r="D25" s="2">
        <v>2165.8200000000002</v>
      </c>
      <c r="E25" s="2">
        <v>51493.8</v>
      </c>
      <c r="F25" s="2">
        <v>93894.26</v>
      </c>
      <c r="G25" s="2">
        <v>858.52</v>
      </c>
      <c r="H25" s="2">
        <v>0</v>
      </c>
      <c r="I25" s="2">
        <v>0</v>
      </c>
      <c r="J25" s="100">
        <f t="shared" si="0"/>
        <v>314801.00000000006</v>
      </c>
      <c r="K25" s="2">
        <v>287646.68</v>
      </c>
      <c r="L25" s="3">
        <f t="shared" si="1"/>
        <v>27154.320000000065</v>
      </c>
      <c r="M25" s="101">
        <f t="shared" si="2"/>
        <v>8.6258684057547663E-2</v>
      </c>
      <c r="N25" s="110"/>
      <c r="O25" s="2">
        <v>18988.2</v>
      </c>
      <c r="P25" s="3">
        <f t="shared" si="3"/>
        <v>-295812.80000000005</v>
      </c>
    </row>
    <row r="26" spans="1:16" x14ac:dyDescent="0.3">
      <c r="A26">
        <v>22200</v>
      </c>
      <c r="B26" s="2">
        <v>8014.55</v>
      </c>
      <c r="C26" s="2">
        <v>13825.52</v>
      </c>
      <c r="D26" s="2">
        <v>133.6</v>
      </c>
      <c r="E26" s="2">
        <v>0</v>
      </c>
      <c r="F26" s="2">
        <v>0</v>
      </c>
      <c r="G26" s="2">
        <v>0</v>
      </c>
      <c r="H26" s="2">
        <v>0</v>
      </c>
      <c r="I26" s="2">
        <v>0</v>
      </c>
      <c r="J26" s="100">
        <f t="shared" si="0"/>
        <v>13959.12</v>
      </c>
      <c r="K26" s="2">
        <v>12501.02</v>
      </c>
      <c r="L26" s="3">
        <f t="shared" si="1"/>
        <v>1458.1000000000004</v>
      </c>
      <c r="M26" s="101">
        <f t="shared" si="2"/>
        <v>0.10445500862518556</v>
      </c>
      <c r="N26" s="110"/>
      <c r="O26" s="2">
        <v>787.72</v>
      </c>
      <c r="P26" s="3">
        <f t="shared" si="3"/>
        <v>-13171.400000000001</v>
      </c>
    </row>
    <row r="27" spans="1:16" x14ac:dyDescent="0.3">
      <c r="A27">
        <v>30100</v>
      </c>
      <c r="B27" s="2">
        <v>25862145.530000001</v>
      </c>
      <c r="C27" s="2">
        <v>42654729.369999997</v>
      </c>
      <c r="D27" s="2">
        <v>431035.94</v>
      </c>
      <c r="E27" s="2">
        <v>1199431.52</v>
      </c>
      <c r="F27" s="2">
        <v>2186773.5099999998</v>
      </c>
      <c r="G27" s="2">
        <v>19991.07</v>
      </c>
      <c r="H27" s="2">
        <v>32172355.289999999</v>
      </c>
      <c r="I27" s="2">
        <v>423214.17</v>
      </c>
      <c r="J27" s="100">
        <f t="shared" si="0"/>
        <v>77888099.349999994</v>
      </c>
      <c r="K27" s="2">
        <v>69298885.280000001</v>
      </c>
      <c r="L27" s="3">
        <f t="shared" si="1"/>
        <v>8589214.0699999928</v>
      </c>
      <c r="M27" s="101">
        <f t="shared" si="2"/>
        <v>0.11027633414705983</v>
      </c>
      <c r="N27" s="110"/>
      <c r="O27" s="2">
        <v>4495020.92</v>
      </c>
      <c r="P27" s="3">
        <f t="shared" si="3"/>
        <v>-73393078.429999992</v>
      </c>
    </row>
    <row r="28" spans="1:16" x14ac:dyDescent="0.3">
      <c r="A28">
        <v>30200</v>
      </c>
      <c r="B28" s="2">
        <v>2372735.5099999998</v>
      </c>
      <c r="C28" s="2">
        <v>3889635.51</v>
      </c>
      <c r="D28" s="2">
        <v>39550.53</v>
      </c>
      <c r="E28" s="2">
        <v>53884.03</v>
      </c>
      <c r="F28" s="2">
        <v>98248.2</v>
      </c>
      <c r="G28" s="2">
        <v>898.16</v>
      </c>
      <c r="H28" s="2">
        <v>2592227.65</v>
      </c>
      <c r="I28" s="2">
        <v>34078.300000000003</v>
      </c>
      <c r="J28" s="100">
        <f t="shared" si="0"/>
        <v>6654638.3499999996</v>
      </c>
      <c r="K28" s="2">
        <v>6044550.1699999999</v>
      </c>
      <c r="L28" s="3">
        <f t="shared" si="1"/>
        <v>610088.1799999997</v>
      </c>
      <c r="M28" s="101">
        <f t="shared" si="2"/>
        <v>9.1678637953330658E-2</v>
      </c>
      <c r="N28" s="110"/>
      <c r="O28" s="2">
        <v>437138.39</v>
      </c>
      <c r="P28" s="3">
        <f t="shared" si="3"/>
        <v>-6217499.96</v>
      </c>
    </row>
    <row r="29" spans="1:16" x14ac:dyDescent="0.3">
      <c r="A29">
        <v>30300</v>
      </c>
      <c r="B29" s="2">
        <v>17834232.210000001</v>
      </c>
      <c r="C29" s="2">
        <v>29584955.140000001</v>
      </c>
      <c r="D29" s="2">
        <v>297240.67</v>
      </c>
      <c r="E29" s="2">
        <v>659850.92000000004</v>
      </c>
      <c r="F29" s="2">
        <v>1203125.76</v>
      </c>
      <c r="G29" s="2">
        <v>10997.88</v>
      </c>
      <c r="H29" s="2">
        <v>23772050.460000001</v>
      </c>
      <c r="I29" s="2">
        <v>312509.45</v>
      </c>
      <c r="J29" s="100">
        <f t="shared" si="0"/>
        <v>55180879.360000007</v>
      </c>
      <c r="K29" s="2">
        <v>48803117.309999995</v>
      </c>
      <c r="L29" s="3">
        <f t="shared" si="1"/>
        <v>6377762.0500000119</v>
      </c>
      <c r="M29" s="101">
        <f t="shared" si="2"/>
        <v>0.11557920286828882</v>
      </c>
      <c r="N29" s="110"/>
      <c r="O29" s="2">
        <v>2932588.77</v>
      </c>
      <c r="P29" s="3">
        <f t="shared" si="3"/>
        <v>-52248290.590000004</v>
      </c>
    </row>
    <row r="30" spans="1:16" x14ac:dyDescent="0.3">
      <c r="A30">
        <v>30400</v>
      </c>
      <c r="B30" s="2">
        <v>2303868.9300000002</v>
      </c>
      <c r="C30" s="2">
        <v>3732113.16</v>
      </c>
      <c r="D30" s="2">
        <v>38397.99</v>
      </c>
      <c r="E30" s="2">
        <v>76191.98</v>
      </c>
      <c r="F30" s="2">
        <v>138923.53</v>
      </c>
      <c r="G30" s="2">
        <v>1269.93</v>
      </c>
      <c r="H30" s="2">
        <v>2588101.64</v>
      </c>
      <c r="I30" s="2">
        <v>34024.36</v>
      </c>
      <c r="J30" s="100">
        <f t="shared" si="0"/>
        <v>6532830.6100000003</v>
      </c>
      <c r="K30" s="2">
        <v>6291396.7600000007</v>
      </c>
      <c r="L30" s="3">
        <f t="shared" si="1"/>
        <v>241433.84999999963</v>
      </c>
      <c r="M30" s="101">
        <f t="shared" si="2"/>
        <v>3.6957004461500895E-2</v>
      </c>
      <c r="N30" s="110"/>
      <c r="O30" s="2">
        <v>468629.5</v>
      </c>
      <c r="P30" s="3">
        <f t="shared" si="3"/>
        <v>-6064201.1100000003</v>
      </c>
    </row>
    <row r="31" spans="1:16" x14ac:dyDescent="0.3">
      <c r="A31">
        <v>30500</v>
      </c>
      <c r="B31" s="2">
        <v>12747418.119999999</v>
      </c>
      <c r="C31" s="2">
        <v>21585681.539999999</v>
      </c>
      <c r="D31" s="2">
        <v>212456.31</v>
      </c>
      <c r="E31" s="2">
        <v>429373.44</v>
      </c>
      <c r="F31" s="2">
        <v>782489.01</v>
      </c>
      <c r="G31" s="2">
        <v>7157.5</v>
      </c>
      <c r="H31" s="2">
        <v>18490964.890000001</v>
      </c>
      <c r="I31" s="2">
        <v>243084.34</v>
      </c>
      <c r="J31" s="100">
        <f t="shared" si="0"/>
        <v>41321833.590000004</v>
      </c>
      <c r="K31" s="2">
        <v>36640169.240000002</v>
      </c>
      <c r="L31" s="3">
        <f t="shared" si="1"/>
        <v>4681664.3500000015</v>
      </c>
      <c r="M31" s="101">
        <f t="shared" si="2"/>
        <v>0.11329759459495468</v>
      </c>
      <c r="N31" s="110"/>
      <c r="O31" s="2">
        <v>1657085.95</v>
      </c>
      <c r="P31" s="3">
        <f t="shared" si="3"/>
        <v>-39664747.640000001</v>
      </c>
    </row>
    <row r="32" spans="1:16" x14ac:dyDescent="0.3">
      <c r="A32">
        <v>30600</v>
      </c>
      <c r="B32" s="2">
        <v>1774246.23</v>
      </c>
      <c r="C32" s="2">
        <v>3070754.24</v>
      </c>
      <c r="D32" s="2">
        <v>29570.720000000001</v>
      </c>
      <c r="E32" s="2">
        <v>205729.62</v>
      </c>
      <c r="F32" s="2">
        <v>378775.84</v>
      </c>
      <c r="G32" s="2">
        <v>3428.85</v>
      </c>
      <c r="H32" s="2">
        <v>771940.79</v>
      </c>
      <c r="I32" s="2">
        <v>10148.219999999999</v>
      </c>
      <c r="J32" s="100">
        <f t="shared" si="0"/>
        <v>4264618.66</v>
      </c>
      <c r="K32" s="2">
        <v>3931392.7</v>
      </c>
      <c r="L32" s="3">
        <f t="shared" si="1"/>
        <v>333225.95999999996</v>
      </c>
      <c r="M32" s="101">
        <f t="shared" si="2"/>
        <v>7.8137340420491419E-2</v>
      </c>
      <c r="N32" s="110"/>
      <c r="O32" s="2">
        <v>164203.93000000002</v>
      </c>
      <c r="P32" s="3">
        <f t="shared" si="3"/>
        <v>-4100414.73</v>
      </c>
    </row>
    <row r="33" spans="1:16" x14ac:dyDescent="0.3">
      <c r="A33">
        <v>30700</v>
      </c>
      <c r="B33" s="2">
        <v>210136.19</v>
      </c>
      <c r="C33" s="2">
        <v>352666.73</v>
      </c>
      <c r="D33" s="2">
        <v>3502.27</v>
      </c>
      <c r="E33" s="2">
        <v>6097.48</v>
      </c>
      <c r="F33" s="2">
        <v>11117.74</v>
      </c>
      <c r="G33" s="2">
        <v>101.63</v>
      </c>
      <c r="H33" s="2">
        <v>38898.71</v>
      </c>
      <c r="I33" s="2">
        <v>511.37</v>
      </c>
      <c r="J33" s="100">
        <f t="shared" si="0"/>
        <v>406798.45</v>
      </c>
      <c r="K33" s="2">
        <v>310209.42</v>
      </c>
      <c r="L33" s="3">
        <f t="shared" si="1"/>
        <v>96589.030000000028</v>
      </c>
      <c r="M33" s="101">
        <f t="shared" si="2"/>
        <v>0.23743706496423481</v>
      </c>
      <c r="N33" s="110"/>
      <c r="O33" s="2">
        <v>30481.17</v>
      </c>
      <c r="P33" s="3">
        <f t="shared" si="3"/>
        <v>-376317.28</v>
      </c>
    </row>
    <row r="34" spans="1:16" x14ac:dyDescent="0.3">
      <c r="A34">
        <v>30800</v>
      </c>
      <c r="B34" s="2">
        <v>1311732.1000000001</v>
      </c>
      <c r="C34" s="2">
        <v>2244612.4300000002</v>
      </c>
      <c r="D34" s="2">
        <v>21862.29</v>
      </c>
      <c r="E34" s="2">
        <v>68268.42</v>
      </c>
      <c r="F34" s="2">
        <v>124475.69</v>
      </c>
      <c r="G34" s="2">
        <v>1137.82</v>
      </c>
      <c r="H34" s="2">
        <v>143990.72</v>
      </c>
      <c r="I34" s="2">
        <v>1892.92</v>
      </c>
      <c r="J34" s="100">
        <f t="shared" si="0"/>
        <v>2537971.87</v>
      </c>
      <c r="K34" s="2">
        <v>2384169.3000000003</v>
      </c>
      <c r="L34" s="3">
        <f t="shared" si="1"/>
        <v>153802.56999999983</v>
      </c>
      <c r="M34" s="101">
        <f t="shared" si="2"/>
        <v>6.0600581045841075E-2</v>
      </c>
      <c r="N34" s="110"/>
      <c r="O34" s="2">
        <v>147113.66</v>
      </c>
      <c r="P34" s="3">
        <f t="shared" si="3"/>
        <v>-2390858.21</v>
      </c>
    </row>
    <row r="35" spans="1:16" x14ac:dyDescent="0.3">
      <c r="A35">
        <v>30900</v>
      </c>
      <c r="B35" s="2">
        <v>345686.15</v>
      </c>
      <c r="C35" s="2">
        <v>594914.67000000004</v>
      </c>
      <c r="D35" s="2">
        <v>5761.76</v>
      </c>
      <c r="E35" s="2">
        <v>22268.04</v>
      </c>
      <c r="F35" s="2">
        <v>40602.019999999997</v>
      </c>
      <c r="G35" s="2">
        <v>371.16</v>
      </c>
      <c r="H35" s="2">
        <v>442.65</v>
      </c>
      <c r="I35" s="2">
        <v>5.82</v>
      </c>
      <c r="J35" s="100">
        <f t="shared" si="0"/>
        <v>642098.08000000007</v>
      </c>
      <c r="K35" s="2">
        <v>572460.29999999993</v>
      </c>
      <c r="L35" s="3">
        <f t="shared" si="1"/>
        <v>69637.780000000144</v>
      </c>
      <c r="M35" s="101">
        <f t="shared" si="2"/>
        <v>0.10845349358465631</v>
      </c>
      <c r="N35" s="110"/>
      <c r="O35" s="2">
        <v>35389.51</v>
      </c>
      <c r="P35" s="3">
        <f t="shared" si="3"/>
        <v>-606708.57000000007</v>
      </c>
    </row>
    <row r="36" spans="1:16" x14ac:dyDescent="0.3">
      <c r="A36">
        <v>31100</v>
      </c>
      <c r="B36" s="2">
        <v>718065.72</v>
      </c>
      <c r="C36" s="2">
        <v>1227044.01</v>
      </c>
      <c r="D36" s="2">
        <v>11967.82</v>
      </c>
      <c r="E36" s="2">
        <v>47790.5</v>
      </c>
      <c r="F36" s="2">
        <v>87137.44</v>
      </c>
      <c r="G36" s="2">
        <v>796.47</v>
      </c>
      <c r="H36" s="2">
        <v>458601.46</v>
      </c>
      <c r="I36" s="2">
        <v>6029.01</v>
      </c>
      <c r="J36" s="100">
        <f t="shared" si="0"/>
        <v>1791576.21</v>
      </c>
      <c r="K36" s="2">
        <v>1595422.4300000002</v>
      </c>
      <c r="L36" s="3">
        <f t="shared" si="1"/>
        <v>196153.7799999998</v>
      </c>
      <c r="M36" s="101">
        <f t="shared" si="2"/>
        <v>0.10948670723864981</v>
      </c>
      <c r="N36" s="110"/>
      <c r="O36" s="2">
        <v>82228.81</v>
      </c>
      <c r="P36" s="3">
        <f t="shared" si="3"/>
        <v>-1709347.4</v>
      </c>
    </row>
    <row r="37" spans="1:16" x14ac:dyDescent="0.3">
      <c r="A37">
        <v>31102</v>
      </c>
      <c r="B37" s="2">
        <v>578488.1</v>
      </c>
      <c r="C37" s="2">
        <v>978482.33</v>
      </c>
      <c r="D37" s="2">
        <v>9641.5300000000007</v>
      </c>
      <c r="E37" s="2">
        <v>7378.63</v>
      </c>
      <c r="F37" s="2">
        <v>13453.69</v>
      </c>
      <c r="G37" s="2">
        <v>122.98</v>
      </c>
      <c r="H37" s="2">
        <v>238450.46</v>
      </c>
      <c r="I37" s="2">
        <v>3134.81</v>
      </c>
      <c r="J37" s="100">
        <f t="shared" si="0"/>
        <v>1243285.8</v>
      </c>
      <c r="K37" s="2">
        <v>1109610.95</v>
      </c>
      <c r="L37" s="3">
        <f t="shared" si="1"/>
        <v>133674.85000000009</v>
      </c>
      <c r="M37" s="101">
        <f t="shared" si="2"/>
        <v>0.10751739463283509</v>
      </c>
      <c r="N37" s="110"/>
      <c r="O37" s="2">
        <v>76293.73</v>
      </c>
      <c r="P37" s="3">
        <f t="shared" si="3"/>
        <v>-1166992.07</v>
      </c>
    </row>
    <row r="38" spans="1:16" x14ac:dyDescent="0.3">
      <c r="A38">
        <v>31104</v>
      </c>
      <c r="B38" s="2">
        <v>1520198.91</v>
      </c>
      <c r="C38" s="2">
        <v>2595847.7400000002</v>
      </c>
      <c r="D38" s="2">
        <v>25336.95</v>
      </c>
      <c r="E38" s="2">
        <v>79983.740000000005</v>
      </c>
      <c r="F38" s="2">
        <v>145836.75</v>
      </c>
      <c r="G38" s="2">
        <v>1333.21</v>
      </c>
      <c r="H38" s="2">
        <v>613886.65</v>
      </c>
      <c r="I38" s="2">
        <v>8070.63</v>
      </c>
      <c r="J38" s="100">
        <f t="shared" si="0"/>
        <v>3390311.93</v>
      </c>
      <c r="K38" s="2">
        <v>3067451.3599999994</v>
      </c>
      <c r="L38" s="3">
        <f t="shared" si="1"/>
        <v>322860.57000000076</v>
      </c>
      <c r="M38" s="101">
        <f t="shared" si="2"/>
        <v>9.523034359850209E-2</v>
      </c>
      <c r="N38" s="110"/>
      <c r="O38" s="2">
        <v>175970.89</v>
      </c>
      <c r="P38" s="3">
        <f t="shared" si="3"/>
        <v>-3214341.04</v>
      </c>
    </row>
    <row r="39" spans="1:16" x14ac:dyDescent="0.3">
      <c r="A39">
        <v>31105</v>
      </c>
      <c r="B39" s="2">
        <v>299293.38</v>
      </c>
      <c r="C39" s="2">
        <v>499548.46</v>
      </c>
      <c r="D39" s="2">
        <v>4988.1400000000003</v>
      </c>
      <c r="E39" s="2">
        <v>5225.8</v>
      </c>
      <c r="F39" s="2">
        <v>9528.3700000000008</v>
      </c>
      <c r="G39" s="2">
        <v>87.1</v>
      </c>
      <c r="H39" s="2">
        <v>42530.96</v>
      </c>
      <c r="I39" s="2">
        <v>559.13</v>
      </c>
      <c r="J39" s="100">
        <f t="shared" si="0"/>
        <v>557242.15999999992</v>
      </c>
      <c r="K39" s="2">
        <v>451579.30000000005</v>
      </c>
      <c r="L39" s="3">
        <f t="shared" si="1"/>
        <v>105662.85999999987</v>
      </c>
      <c r="M39" s="101">
        <f t="shared" si="2"/>
        <v>0.18961749053589178</v>
      </c>
      <c r="N39" s="110"/>
      <c r="O39" s="2">
        <v>46060.59</v>
      </c>
      <c r="P39" s="3">
        <f t="shared" si="3"/>
        <v>-511181.56999999995</v>
      </c>
    </row>
    <row r="40" spans="1:16" x14ac:dyDescent="0.3">
      <c r="A40">
        <v>31107</v>
      </c>
      <c r="B40" s="2">
        <v>665517.23</v>
      </c>
      <c r="C40" s="2">
        <v>1129986.83</v>
      </c>
      <c r="D40" s="2">
        <v>11091.91</v>
      </c>
      <c r="E40" s="2">
        <v>8150.01</v>
      </c>
      <c r="F40" s="2">
        <v>14860</v>
      </c>
      <c r="G40" s="2">
        <v>135.84</v>
      </c>
      <c r="H40" s="2">
        <v>238926.66</v>
      </c>
      <c r="I40" s="2">
        <v>3141.08</v>
      </c>
      <c r="J40" s="100">
        <f t="shared" si="0"/>
        <v>1398142.32</v>
      </c>
      <c r="K40" s="2">
        <v>1213420.9400000002</v>
      </c>
      <c r="L40" s="3">
        <f t="shared" si="1"/>
        <v>184721.37999999989</v>
      </c>
      <c r="M40" s="101">
        <f t="shared" si="2"/>
        <v>0.13211915364953683</v>
      </c>
      <c r="N40" s="110"/>
      <c r="O40" s="2">
        <v>83472.86</v>
      </c>
      <c r="P40" s="3">
        <f t="shared" si="3"/>
        <v>-1314669.46</v>
      </c>
    </row>
    <row r="41" spans="1:16" x14ac:dyDescent="0.3">
      <c r="A41">
        <v>31108</v>
      </c>
      <c r="B41" s="2">
        <v>2984964.15</v>
      </c>
      <c r="C41" s="2">
        <v>5000837.1399999997</v>
      </c>
      <c r="D41" s="2">
        <v>49749.67</v>
      </c>
      <c r="E41" s="2">
        <v>97407.62</v>
      </c>
      <c r="F41" s="2">
        <v>177606.04</v>
      </c>
      <c r="G41" s="2">
        <v>1623.54</v>
      </c>
      <c r="H41" s="2">
        <v>793698.24</v>
      </c>
      <c r="I41" s="2">
        <v>10434.27</v>
      </c>
      <c r="J41" s="100">
        <f t="shared" si="0"/>
        <v>6033948.8999999994</v>
      </c>
      <c r="K41" s="2">
        <v>5693156.1100000003</v>
      </c>
      <c r="L41" s="3">
        <f t="shared" si="1"/>
        <v>340792.78999999911</v>
      </c>
      <c r="M41" s="101">
        <f t="shared" si="2"/>
        <v>5.6479230375981328E-2</v>
      </c>
      <c r="N41" s="110"/>
      <c r="O41" s="2">
        <v>441789.62</v>
      </c>
      <c r="P41" s="3">
        <f t="shared" si="3"/>
        <v>-5592159.2799999993</v>
      </c>
    </row>
    <row r="42" spans="1:16" x14ac:dyDescent="0.3">
      <c r="A42">
        <v>31113</v>
      </c>
      <c r="B42" s="2">
        <v>382745.69</v>
      </c>
      <c r="C42" s="2">
        <v>657209.47</v>
      </c>
      <c r="D42" s="2">
        <v>6379.39</v>
      </c>
      <c r="E42" s="2">
        <v>31920.43</v>
      </c>
      <c r="F42" s="2">
        <v>58201.64</v>
      </c>
      <c r="G42" s="2">
        <v>532.04999999999995</v>
      </c>
      <c r="H42" s="2">
        <v>105495.93</v>
      </c>
      <c r="I42" s="2">
        <v>1386.96</v>
      </c>
      <c r="J42" s="100">
        <f t="shared" si="0"/>
        <v>829205.44000000006</v>
      </c>
      <c r="K42" s="2">
        <v>682875.22000000009</v>
      </c>
      <c r="L42" s="3">
        <f t="shared" si="1"/>
        <v>146330.21999999997</v>
      </c>
      <c r="M42" s="101">
        <f t="shared" si="2"/>
        <v>0.17647040521104151</v>
      </c>
      <c r="N42" s="110"/>
      <c r="O42" s="2">
        <v>40662.730000000003</v>
      </c>
      <c r="P42" s="3">
        <f t="shared" si="3"/>
        <v>-788542.71000000008</v>
      </c>
    </row>
    <row r="43" spans="1:16" x14ac:dyDescent="0.3">
      <c r="A43">
        <v>31121</v>
      </c>
      <c r="B43" s="2">
        <v>1129884.52</v>
      </c>
      <c r="C43" s="2">
        <v>1874766.05</v>
      </c>
      <c r="D43" s="2">
        <v>18831.54</v>
      </c>
      <c r="E43" s="2">
        <v>62562.17</v>
      </c>
      <c r="F43" s="2">
        <v>114070.86</v>
      </c>
      <c r="G43" s="2">
        <v>1042.71</v>
      </c>
      <c r="H43" s="2">
        <v>245612.73</v>
      </c>
      <c r="I43" s="2">
        <v>3228.91</v>
      </c>
      <c r="J43" s="100">
        <f t="shared" si="0"/>
        <v>2257552.8000000003</v>
      </c>
      <c r="K43" s="2">
        <v>2179564.7200000002</v>
      </c>
      <c r="L43" s="3">
        <f t="shared" si="1"/>
        <v>77988.080000000075</v>
      </c>
      <c r="M43" s="101">
        <f t="shared" si="2"/>
        <v>3.4545406867117379E-2</v>
      </c>
      <c r="N43" s="110"/>
      <c r="O43" s="2">
        <v>185387.53</v>
      </c>
      <c r="P43" s="3">
        <f t="shared" si="3"/>
        <v>-2072165.2700000003</v>
      </c>
    </row>
    <row r="44" spans="1:16" x14ac:dyDescent="0.3">
      <c r="A44">
        <v>31123</v>
      </c>
      <c r="B44" s="2">
        <v>2869934.36</v>
      </c>
      <c r="C44" s="2">
        <v>4806105.0599999996</v>
      </c>
      <c r="D44" s="2">
        <v>47832.33</v>
      </c>
      <c r="E44" s="2">
        <v>71874.490000000005</v>
      </c>
      <c r="F44" s="2">
        <v>131050.83</v>
      </c>
      <c r="G44" s="2">
        <v>1197.93</v>
      </c>
      <c r="H44" s="2">
        <v>1285428.04</v>
      </c>
      <c r="I44" s="2">
        <v>16898.580000000002</v>
      </c>
      <c r="J44" s="100">
        <f t="shared" si="0"/>
        <v>6288512.7699999996</v>
      </c>
      <c r="K44" s="2">
        <v>5850572.8899999997</v>
      </c>
      <c r="L44" s="3">
        <f t="shared" si="1"/>
        <v>437939.87999999989</v>
      </c>
      <c r="M44" s="101">
        <f t="shared" si="2"/>
        <v>6.9641248418741766E-2</v>
      </c>
      <c r="N44" s="110"/>
      <c r="O44" s="2">
        <v>426736.98</v>
      </c>
      <c r="P44" s="3">
        <f t="shared" si="3"/>
        <v>-5861775.7899999991</v>
      </c>
    </row>
    <row r="45" spans="1:16" x14ac:dyDescent="0.3">
      <c r="A45">
        <v>31124</v>
      </c>
      <c r="B45" s="2">
        <v>1443979.23</v>
      </c>
      <c r="C45" s="2">
        <v>2473013.48</v>
      </c>
      <c r="D45" s="2">
        <v>24066.76</v>
      </c>
      <c r="E45" s="2">
        <v>63090.21</v>
      </c>
      <c r="F45" s="2">
        <v>115033.7</v>
      </c>
      <c r="G45" s="2">
        <v>1051.57</v>
      </c>
      <c r="H45" s="2">
        <v>196667.29</v>
      </c>
      <c r="I45" s="2">
        <v>2585.46</v>
      </c>
      <c r="J45" s="100">
        <f t="shared" si="0"/>
        <v>2812418.26</v>
      </c>
      <c r="K45" s="2">
        <v>2531862.4500000002</v>
      </c>
      <c r="L45" s="3">
        <f t="shared" si="1"/>
        <v>280555.80999999959</v>
      </c>
      <c r="M45" s="101">
        <f t="shared" si="2"/>
        <v>9.9756076110812775E-2</v>
      </c>
      <c r="N45" s="110"/>
      <c r="O45" s="2">
        <v>159838.19</v>
      </c>
      <c r="P45" s="3">
        <f t="shared" si="3"/>
        <v>-2652580.0699999998</v>
      </c>
    </row>
    <row r="46" spans="1:16" x14ac:dyDescent="0.3">
      <c r="A46">
        <v>31126</v>
      </c>
      <c r="B46" s="2">
        <v>1573648.27</v>
      </c>
      <c r="C46" s="2">
        <v>2674096.15</v>
      </c>
      <c r="D46" s="2">
        <v>26227.32</v>
      </c>
      <c r="E46" s="2">
        <v>78019.94</v>
      </c>
      <c r="F46" s="2">
        <v>142256.26</v>
      </c>
      <c r="G46" s="2">
        <v>1300.33</v>
      </c>
      <c r="H46" s="2">
        <v>662314.38</v>
      </c>
      <c r="I46" s="2">
        <v>8707.2000000000007</v>
      </c>
      <c r="J46" s="100">
        <f t="shared" si="0"/>
        <v>3514901.64</v>
      </c>
      <c r="K46" s="2">
        <v>3149246.2199999997</v>
      </c>
      <c r="L46" s="3">
        <f t="shared" si="1"/>
        <v>365655.42000000039</v>
      </c>
      <c r="M46" s="101">
        <f t="shared" si="2"/>
        <v>0.10403005758078634</v>
      </c>
      <c r="N46" s="110"/>
      <c r="O46" s="2">
        <v>195186.13</v>
      </c>
      <c r="P46" s="3">
        <f t="shared" si="3"/>
        <v>-3319715.5100000002</v>
      </c>
    </row>
    <row r="47" spans="1:16" x14ac:dyDescent="0.3">
      <c r="A47">
        <v>31138</v>
      </c>
      <c r="B47" s="2">
        <v>884648.82</v>
      </c>
      <c r="C47" s="2">
        <v>1505946.3</v>
      </c>
      <c r="D47" s="2">
        <v>14744.17</v>
      </c>
      <c r="E47" s="2">
        <v>47693.83</v>
      </c>
      <c r="F47" s="2">
        <v>86961.9</v>
      </c>
      <c r="G47" s="2">
        <v>794.96</v>
      </c>
      <c r="H47" s="2">
        <v>73184.539999999994</v>
      </c>
      <c r="I47" s="2">
        <v>962.11</v>
      </c>
      <c r="J47" s="100">
        <f t="shared" si="0"/>
        <v>1682593.98</v>
      </c>
      <c r="K47" s="2">
        <v>1475320.5999999999</v>
      </c>
      <c r="L47" s="3">
        <f t="shared" si="1"/>
        <v>207273.38000000012</v>
      </c>
      <c r="M47" s="101">
        <f t="shared" si="2"/>
        <v>0.12318680707510919</v>
      </c>
      <c r="N47" s="110"/>
      <c r="O47" s="2">
        <v>107062.08</v>
      </c>
      <c r="P47" s="3">
        <f t="shared" si="3"/>
        <v>-1575531.9</v>
      </c>
    </row>
    <row r="48" spans="1:16" x14ac:dyDescent="0.3">
      <c r="A48">
        <v>31140</v>
      </c>
      <c r="B48" s="2">
        <v>3031747.2</v>
      </c>
      <c r="C48" s="2">
        <v>5100999.67</v>
      </c>
      <c r="D48" s="2">
        <v>50528.94</v>
      </c>
      <c r="E48" s="2">
        <v>215822.32</v>
      </c>
      <c r="F48" s="2">
        <v>393515.67</v>
      </c>
      <c r="G48" s="2">
        <v>3597.23</v>
      </c>
      <c r="H48" s="2">
        <v>708538.77</v>
      </c>
      <c r="I48" s="2">
        <v>9314.89</v>
      </c>
      <c r="J48" s="100">
        <f t="shared" si="0"/>
        <v>6266495.1700000009</v>
      </c>
      <c r="K48" s="2">
        <v>5873905.7100000009</v>
      </c>
      <c r="L48" s="3">
        <f t="shared" si="1"/>
        <v>392589.45999999996</v>
      </c>
      <c r="M48" s="101">
        <f t="shared" si="2"/>
        <v>6.2648968737655616E-2</v>
      </c>
      <c r="N48" s="110"/>
      <c r="O48" s="2">
        <v>426879.11</v>
      </c>
      <c r="P48" s="3">
        <f t="shared" si="3"/>
        <v>-5839616.0600000005</v>
      </c>
    </row>
    <row r="49" spans="1:16" x14ac:dyDescent="0.3">
      <c r="A49">
        <v>31142</v>
      </c>
      <c r="B49" s="2">
        <v>1575213.57</v>
      </c>
      <c r="C49" s="2">
        <v>2703478.02</v>
      </c>
      <c r="D49" s="2">
        <v>26253.78</v>
      </c>
      <c r="E49" s="2">
        <v>88391.73</v>
      </c>
      <c r="F49" s="2">
        <v>161121.46</v>
      </c>
      <c r="G49" s="2">
        <v>1473.18</v>
      </c>
      <c r="H49" s="2">
        <v>479334.22</v>
      </c>
      <c r="I49" s="2">
        <v>6303.6</v>
      </c>
      <c r="J49" s="100">
        <f t="shared" si="0"/>
        <v>3377964.26</v>
      </c>
      <c r="K49" s="2">
        <v>2838069.8699999996</v>
      </c>
      <c r="L49" s="3">
        <f t="shared" si="1"/>
        <v>539894.39000000013</v>
      </c>
      <c r="M49" s="101">
        <f t="shared" si="2"/>
        <v>0.15982833104338415</v>
      </c>
      <c r="N49" s="110"/>
      <c r="O49" s="2">
        <v>168661.15</v>
      </c>
      <c r="P49" s="3">
        <f t="shared" si="3"/>
        <v>-3209303.11</v>
      </c>
    </row>
    <row r="50" spans="1:16" x14ac:dyDescent="0.3">
      <c r="A50">
        <v>31143</v>
      </c>
      <c r="B50" s="2">
        <v>990337.71</v>
      </c>
      <c r="C50" s="2">
        <v>1685591.24</v>
      </c>
      <c r="D50" s="2">
        <v>16505.55</v>
      </c>
      <c r="E50" s="2">
        <v>63625.23</v>
      </c>
      <c r="F50" s="2">
        <v>116009.55</v>
      </c>
      <c r="G50" s="2">
        <v>1060.47</v>
      </c>
      <c r="H50" s="2">
        <v>173828.91</v>
      </c>
      <c r="I50" s="2">
        <v>2285.1999999999998</v>
      </c>
      <c r="J50" s="100">
        <f t="shared" si="0"/>
        <v>1995280.92</v>
      </c>
      <c r="K50" s="2">
        <v>1867892.5299999998</v>
      </c>
      <c r="L50" s="3">
        <f t="shared" si="1"/>
        <v>127388.39000000013</v>
      </c>
      <c r="M50" s="101">
        <f t="shared" si="2"/>
        <v>6.3844839452481775E-2</v>
      </c>
      <c r="N50" s="110"/>
      <c r="O50" s="2">
        <v>120120.6</v>
      </c>
      <c r="P50" s="3">
        <f t="shared" si="3"/>
        <v>-1875160.3199999998</v>
      </c>
    </row>
    <row r="51" spans="1:16" x14ac:dyDescent="0.3">
      <c r="A51">
        <v>31146</v>
      </c>
      <c r="B51" s="2">
        <v>1206517.3700000001</v>
      </c>
      <c r="C51" s="2">
        <v>2038140.61</v>
      </c>
      <c r="D51" s="2">
        <v>20114.28</v>
      </c>
      <c r="E51" s="2">
        <v>37874.85</v>
      </c>
      <c r="F51" s="2">
        <v>69058.210000000006</v>
      </c>
      <c r="G51" s="2">
        <v>631.28</v>
      </c>
      <c r="H51" s="2">
        <v>406509.93</v>
      </c>
      <c r="I51" s="2">
        <v>5344.15</v>
      </c>
      <c r="J51" s="100">
        <f t="shared" si="0"/>
        <v>2539798.46</v>
      </c>
      <c r="K51" s="2">
        <v>2373633.4300000002</v>
      </c>
      <c r="L51" s="3">
        <f t="shared" si="1"/>
        <v>166165.0299999998</v>
      </c>
      <c r="M51" s="101">
        <f t="shared" si="2"/>
        <v>6.5424494351413925E-2</v>
      </c>
      <c r="N51" s="110"/>
      <c r="O51" s="2">
        <v>161740.35</v>
      </c>
      <c r="P51" s="3">
        <f t="shared" si="3"/>
        <v>-2378058.11</v>
      </c>
    </row>
    <row r="52" spans="1:16" x14ac:dyDescent="0.3">
      <c r="A52">
        <v>31200</v>
      </c>
      <c r="B52" s="2">
        <v>274690.68</v>
      </c>
      <c r="C52" s="2">
        <v>471617.91</v>
      </c>
      <c r="D52" s="2">
        <v>4578.25</v>
      </c>
      <c r="E52" s="2">
        <v>41474.660000000003</v>
      </c>
      <c r="F52" s="2">
        <v>75622.350000000006</v>
      </c>
      <c r="G52" s="2">
        <v>691.25</v>
      </c>
      <c r="H52" s="2">
        <v>17489.46</v>
      </c>
      <c r="I52" s="2">
        <v>229.91</v>
      </c>
      <c r="J52" s="100">
        <f t="shared" si="0"/>
        <v>570229.12999999989</v>
      </c>
      <c r="K52" s="2">
        <v>503109.60000000015</v>
      </c>
      <c r="L52" s="3">
        <f t="shared" si="1"/>
        <v>67119.529999999737</v>
      </c>
      <c r="M52" s="101">
        <f t="shared" si="2"/>
        <v>0.11770624555781595</v>
      </c>
      <c r="N52" s="110"/>
      <c r="O52" s="2">
        <v>29235.06</v>
      </c>
      <c r="P52" s="3">
        <f t="shared" si="3"/>
        <v>-540994.06999999983</v>
      </c>
    </row>
    <row r="53" spans="1:16" x14ac:dyDescent="0.3">
      <c r="A53">
        <v>31300</v>
      </c>
      <c r="B53" s="2">
        <v>1553298.68</v>
      </c>
      <c r="C53" s="2">
        <v>2528771.66</v>
      </c>
      <c r="D53" s="2">
        <v>25887.93</v>
      </c>
      <c r="E53" s="2">
        <v>104996.76</v>
      </c>
      <c r="F53" s="2">
        <v>191444.61</v>
      </c>
      <c r="G53" s="2">
        <v>1749.92</v>
      </c>
      <c r="H53" s="2">
        <v>1538240.12</v>
      </c>
      <c r="I53" s="2">
        <v>20222.310000000001</v>
      </c>
      <c r="J53" s="100">
        <f t="shared" si="0"/>
        <v>4306316.55</v>
      </c>
      <c r="K53" s="2">
        <v>3979055.4099999997</v>
      </c>
      <c r="L53" s="3">
        <f t="shared" si="1"/>
        <v>327261.14000000013</v>
      </c>
      <c r="M53" s="101">
        <f t="shared" si="2"/>
        <v>7.5995606964843337E-2</v>
      </c>
      <c r="N53" s="110"/>
      <c r="O53" s="2">
        <v>303449.23000000004</v>
      </c>
      <c r="P53" s="3">
        <f t="shared" si="3"/>
        <v>-4002867.32</v>
      </c>
    </row>
    <row r="54" spans="1:16" x14ac:dyDescent="0.3">
      <c r="A54">
        <v>31400</v>
      </c>
      <c r="B54" s="2">
        <v>3868859.58</v>
      </c>
      <c r="C54" s="2">
        <v>6090781.7400000002</v>
      </c>
      <c r="D54" s="2">
        <v>64481.45</v>
      </c>
      <c r="E54" s="2">
        <v>122677.73</v>
      </c>
      <c r="F54" s="2">
        <v>223682.03</v>
      </c>
      <c r="G54" s="2">
        <v>2044.63</v>
      </c>
      <c r="H54" s="2">
        <v>6450914.0300000003</v>
      </c>
      <c r="I54" s="2">
        <v>84808.04</v>
      </c>
      <c r="J54" s="100">
        <f t="shared" si="0"/>
        <v>12916711.92</v>
      </c>
      <c r="K54" s="2">
        <v>11698242.749999998</v>
      </c>
      <c r="L54" s="3">
        <f t="shared" si="1"/>
        <v>1218469.1700000018</v>
      </c>
      <c r="M54" s="101">
        <f t="shared" si="2"/>
        <v>9.4332766538932133E-2</v>
      </c>
      <c r="N54" s="110"/>
      <c r="O54" s="2">
        <v>963406.14</v>
      </c>
      <c r="P54" s="3">
        <f t="shared" si="3"/>
        <v>-11953305.779999999</v>
      </c>
    </row>
    <row r="55" spans="1:16" x14ac:dyDescent="0.3">
      <c r="A55">
        <v>31600</v>
      </c>
      <c r="B55" s="2">
        <v>1555685.74</v>
      </c>
      <c r="C55" s="2">
        <v>2638984.0499999998</v>
      </c>
      <c r="D55" s="2">
        <v>25928.42</v>
      </c>
      <c r="E55" s="2">
        <v>65135.3</v>
      </c>
      <c r="F55" s="2">
        <v>118762.88</v>
      </c>
      <c r="G55" s="2">
        <v>1085.6099999999999</v>
      </c>
      <c r="H55" s="2">
        <v>1230786.1499999999</v>
      </c>
      <c r="I55" s="2">
        <v>16180.61</v>
      </c>
      <c r="J55" s="100">
        <f t="shared" si="0"/>
        <v>4031727.7199999993</v>
      </c>
      <c r="K55" s="2">
        <v>3347215.7800000003</v>
      </c>
      <c r="L55" s="3">
        <f t="shared" si="1"/>
        <v>684511.93999999901</v>
      </c>
      <c r="M55" s="101">
        <f t="shared" si="2"/>
        <v>0.16978129167909164</v>
      </c>
      <c r="N55" s="110"/>
      <c r="O55" s="2">
        <v>197546.82</v>
      </c>
      <c r="P55" s="3">
        <f t="shared" si="3"/>
        <v>-3834180.8999999994</v>
      </c>
    </row>
    <row r="56" spans="1:16" x14ac:dyDescent="0.3">
      <c r="A56">
        <v>31700</v>
      </c>
      <c r="B56" s="2">
        <v>4338148.08</v>
      </c>
      <c r="C56" s="2">
        <v>7090758.7999999998</v>
      </c>
      <c r="D56" s="2">
        <v>72302.8</v>
      </c>
      <c r="E56" s="2">
        <v>125341.73</v>
      </c>
      <c r="F56" s="2">
        <v>228539.14</v>
      </c>
      <c r="G56" s="2">
        <v>2089.0500000000002</v>
      </c>
      <c r="H56" s="2">
        <v>5099610.26</v>
      </c>
      <c r="I56" s="2">
        <v>67041.53</v>
      </c>
      <c r="J56" s="100">
        <f t="shared" si="0"/>
        <v>12560341.579999998</v>
      </c>
      <c r="K56" s="2">
        <v>10542775.029999999</v>
      </c>
      <c r="L56" s="3">
        <f t="shared" si="1"/>
        <v>2017566.5499999989</v>
      </c>
      <c r="M56" s="101">
        <f t="shared" si="2"/>
        <v>0.16062991099004803</v>
      </c>
      <c r="N56" s="110"/>
      <c r="O56" s="2">
        <v>819122.66</v>
      </c>
      <c r="P56" s="3">
        <f t="shared" si="3"/>
        <v>-11741218.919999998</v>
      </c>
    </row>
    <row r="57" spans="1:16" x14ac:dyDescent="0.3">
      <c r="A57">
        <v>40100</v>
      </c>
      <c r="B57" s="2">
        <v>14262543.970000001</v>
      </c>
      <c r="C57" s="2">
        <v>25518472.25</v>
      </c>
      <c r="D57" s="2">
        <v>237710.29</v>
      </c>
      <c r="E57" s="2">
        <v>242332.32</v>
      </c>
      <c r="F57" s="2">
        <v>441853.06</v>
      </c>
      <c r="G57" s="2">
        <v>4038.96</v>
      </c>
      <c r="H57" s="2">
        <v>1520105.19</v>
      </c>
      <c r="I57" s="2">
        <v>19984.05</v>
      </c>
      <c r="J57" s="100">
        <f t="shared" si="0"/>
        <v>27742163.800000001</v>
      </c>
      <c r="K57" s="2">
        <v>23767405.360000003</v>
      </c>
      <c r="L57" s="3">
        <f t="shared" si="1"/>
        <v>3974758.4399999976</v>
      </c>
      <c r="M57" s="101">
        <f t="shared" si="2"/>
        <v>0.14327499717235459</v>
      </c>
      <c r="N57" s="110"/>
      <c r="O57" s="2">
        <v>487030.60000000009</v>
      </c>
      <c r="P57" s="3">
        <f t="shared" si="3"/>
        <v>-27255133.199999999</v>
      </c>
    </row>
    <row r="58" spans="1:16" x14ac:dyDescent="0.3">
      <c r="A58">
        <v>40200</v>
      </c>
      <c r="B58" s="2">
        <v>14437749.140000001</v>
      </c>
      <c r="C58" s="2">
        <v>24641991.870000001</v>
      </c>
      <c r="D58" s="2">
        <v>240628.32</v>
      </c>
      <c r="E58" s="2">
        <v>791841.12</v>
      </c>
      <c r="F58" s="2">
        <v>1443789.57</v>
      </c>
      <c r="G58" s="2">
        <v>13197.34</v>
      </c>
      <c r="H58" s="2">
        <v>2279325.7599999998</v>
      </c>
      <c r="I58" s="2">
        <v>29964.48</v>
      </c>
      <c r="J58" s="100">
        <f t="shared" si="0"/>
        <v>28648897.340000004</v>
      </c>
      <c r="K58" s="2">
        <v>27775592.119999994</v>
      </c>
      <c r="L58" s="3">
        <f t="shared" si="1"/>
        <v>873305.22000000998</v>
      </c>
      <c r="M58" s="101">
        <f t="shared" si="2"/>
        <v>3.0483030799956432E-2</v>
      </c>
      <c r="N58" s="110"/>
      <c r="O58" s="2">
        <v>1682904.94</v>
      </c>
      <c r="P58" s="3">
        <f t="shared" si="3"/>
        <v>-26965992.400000002</v>
      </c>
    </row>
    <row r="59" spans="1:16" x14ac:dyDescent="0.3">
      <c r="A59">
        <v>40700</v>
      </c>
      <c r="B59" s="2">
        <v>1004627.57</v>
      </c>
      <c r="C59" s="2">
        <v>1747477.59</v>
      </c>
      <c r="D59" s="2">
        <v>16744.330000000002</v>
      </c>
      <c r="E59" s="2">
        <v>25277.72</v>
      </c>
      <c r="F59" s="2">
        <v>46089.53</v>
      </c>
      <c r="G59" s="2">
        <v>421.31</v>
      </c>
      <c r="H59" s="2">
        <v>66222.5</v>
      </c>
      <c r="I59" s="2">
        <v>870.59</v>
      </c>
      <c r="J59" s="100">
        <f t="shared" si="0"/>
        <v>1877825.8500000003</v>
      </c>
      <c r="K59" s="2">
        <v>1800397.8100000003</v>
      </c>
      <c r="L59" s="3">
        <f t="shared" si="1"/>
        <v>77428.040000000037</v>
      </c>
      <c r="M59" s="101">
        <f t="shared" si="2"/>
        <v>4.1232811871239297E-2</v>
      </c>
      <c r="N59" s="110"/>
      <c r="O59" s="2">
        <v>84285.55</v>
      </c>
      <c r="P59" s="3">
        <f t="shared" si="3"/>
        <v>-1793540.3000000003</v>
      </c>
    </row>
    <row r="60" spans="1:16" x14ac:dyDescent="0.3">
      <c r="A60">
        <v>40900</v>
      </c>
      <c r="B60" s="2">
        <v>82542.740000000005</v>
      </c>
      <c r="C60" s="2">
        <v>137866.35999999999</v>
      </c>
      <c r="D60" s="2">
        <v>1375.72</v>
      </c>
      <c r="E60" s="2">
        <v>118062.58</v>
      </c>
      <c r="F60" s="2">
        <v>215267.19</v>
      </c>
      <c r="G60" s="2">
        <v>1967.8</v>
      </c>
      <c r="H60" s="2">
        <v>15951.96</v>
      </c>
      <c r="I60" s="2">
        <v>209.71</v>
      </c>
      <c r="J60" s="100">
        <f t="shared" si="0"/>
        <v>372638.74</v>
      </c>
      <c r="K60" s="2">
        <v>383241.79</v>
      </c>
      <c r="L60" s="3">
        <f t="shared" si="1"/>
        <v>-10603.049999999988</v>
      </c>
      <c r="M60" s="101">
        <f t="shared" si="2"/>
        <v>-2.8453965897372851E-2</v>
      </c>
      <c r="N60" s="110"/>
      <c r="O60" s="2">
        <v>12805.75</v>
      </c>
      <c r="P60" s="3">
        <f t="shared" si="3"/>
        <v>-359832.99</v>
      </c>
    </row>
    <row r="61" spans="1:16" x14ac:dyDescent="0.3">
      <c r="A61">
        <v>41400</v>
      </c>
      <c r="B61" s="2">
        <v>162528.88</v>
      </c>
      <c r="C61" s="2">
        <v>260306.23</v>
      </c>
      <c r="D61" s="2">
        <v>2708.94</v>
      </c>
      <c r="E61" s="2">
        <v>67397.3</v>
      </c>
      <c r="F61" s="2">
        <v>122887.37</v>
      </c>
      <c r="G61" s="2">
        <v>1123.25</v>
      </c>
      <c r="H61" s="2">
        <v>0</v>
      </c>
      <c r="I61" s="2">
        <v>0</v>
      </c>
      <c r="J61" s="100">
        <f t="shared" si="0"/>
        <v>387025.79</v>
      </c>
      <c r="K61" s="2">
        <v>399485.62</v>
      </c>
      <c r="L61" s="3">
        <f t="shared" si="1"/>
        <v>-12459.830000000016</v>
      </c>
      <c r="M61" s="101">
        <f t="shared" si="2"/>
        <v>-3.2193797731153828E-2</v>
      </c>
      <c r="N61" s="110"/>
      <c r="O61" s="2">
        <v>36039.25</v>
      </c>
      <c r="P61" s="3">
        <f t="shared" si="3"/>
        <v>-350986.54</v>
      </c>
    </row>
    <row r="62" spans="1:16" x14ac:dyDescent="0.3">
      <c r="A62">
        <v>41600</v>
      </c>
      <c r="B62" s="2">
        <v>342435.6</v>
      </c>
      <c r="C62" s="2">
        <v>611475.04</v>
      </c>
      <c r="D62" s="2">
        <v>5707.3</v>
      </c>
      <c r="E62" s="2">
        <v>8934.81</v>
      </c>
      <c r="F62" s="2">
        <v>16291.02</v>
      </c>
      <c r="G62" s="2">
        <v>148.91999999999999</v>
      </c>
      <c r="H62" s="2">
        <v>42276.35</v>
      </c>
      <c r="I62" s="2">
        <v>555.76</v>
      </c>
      <c r="J62" s="100">
        <f t="shared" si="0"/>
        <v>676454.39000000013</v>
      </c>
      <c r="K62" s="2">
        <v>585999.39999999991</v>
      </c>
      <c r="L62" s="3">
        <f t="shared" si="1"/>
        <v>90454.990000000224</v>
      </c>
      <c r="M62" s="101">
        <f t="shared" si="2"/>
        <v>0.13371927411100135</v>
      </c>
      <c r="N62" s="110"/>
      <c r="O62" s="2">
        <v>12899.430000000004</v>
      </c>
      <c r="P62" s="3">
        <f t="shared" si="3"/>
        <v>-663554.96000000008</v>
      </c>
    </row>
    <row r="63" spans="1:16" x14ac:dyDescent="0.3">
      <c r="A63">
        <v>41700</v>
      </c>
      <c r="B63" s="2">
        <v>4576106.2699999996</v>
      </c>
      <c r="C63" s="2">
        <v>7748750.7199999997</v>
      </c>
      <c r="D63" s="2">
        <v>76268.13</v>
      </c>
      <c r="E63" s="2">
        <v>235442.46</v>
      </c>
      <c r="F63" s="2">
        <v>429288.92</v>
      </c>
      <c r="G63" s="2">
        <v>3923.99</v>
      </c>
      <c r="H63" s="2">
        <v>331297.65000000002</v>
      </c>
      <c r="I63" s="2">
        <v>4355.3599999999997</v>
      </c>
      <c r="J63" s="100">
        <f t="shared" si="0"/>
        <v>8593884.7699999996</v>
      </c>
      <c r="K63" s="2">
        <v>9046965.4899999984</v>
      </c>
      <c r="L63" s="3">
        <f t="shared" si="1"/>
        <v>-453080.71999999881</v>
      </c>
      <c r="M63" s="101">
        <f t="shared" si="2"/>
        <v>-5.2721293352877806E-2</v>
      </c>
      <c r="N63" s="110"/>
      <c r="O63" s="2">
        <v>594680.69999999995</v>
      </c>
      <c r="P63" s="3">
        <f t="shared" si="3"/>
        <v>-7999204.0699999994</v>
      </c>
    </row>
    <row r="64" spans="1:16" x14ac:dyDescent="0.3">
      <c r="A64">
        <v>41800</v>
      </c>
      <c r="B64" s="2">
        <v>156313.37</v>
      </c>
      <c r="C64" s="2">
        <v>270555.94</v>
      </c>
      <c r="D64" s="2">
        <v>2605.3000000000002</v>
      </c>
      <c r="E64" s="2">
        <v>28737.22</v>
      </c>
      <c r="F64" s="2">
        <v>52397.64</v>
      </c>
      <c r="G64" s="2">
        <v>478.96</v>
      </c>
      <c r="H64" s="2">
        <v>10601.53</v>
      </c>
      <c r="I64" s="2">
        <v>139.38</v>
      </c>
      <c r="J64" s="100">
        <f t="shared" si="0"/>
        <v>336778.75</v>
      </c>
      <c r="K64" s="2">
        <v>301646.47000000003</v>
      </c>
      <c r="L64" s="3">
        <f t="shared" si="1"/>
        <v>35132.27999999997</v>
      </c>
      <c r="M64" s="101">
        <f t="shared" si="2"/>
        <v>0.10431857710737381</v>
      </c>
      <c r="N64" s="110"/>
      <c r="O64" s="2">
        <v>14455.56</v>
      </c>
      <c r="P64" s="3">
        <f t="shared" si="3"/>
        <v>-322323.19</v>
      </c>
    </row>
    <row r="65" spans="1:16" x14ac:dyDescent="0.3">
      <c r="A65">
        <v>42000</v>
      </c>
      <c r="B65" s="2">
        <v>132487.01</v>
      </c>
      <c r="C65" s="2">
        <v>223566.76</v>
      </c>
      <c r="D65" s="2">
        <v>2208.06</v>
      </c>
      <c r="E65" s="2">
        <v>8432.7199999999993</v>
      </c>
      <c r="F65" s="2">
        <v>15375.51</v>
      </c>
      <c r="G65" s="2">
        <v>140.54</v>
      </c>
      <c r="H65" s="2">
        <v>46341.61</v>
      </c>
      <c r="I65" s="2">
        <v>609.24</v>
      </c>
      <c r="J65" s="100">
        <f t="shared" si="0"/>
        <v>288241.72000000003</v>
      </c>
      <c r="K65" s="2">
        <v>251608.07</v>
      </c>
      <c r="L65" s="3">
        <f t="shared" si="1"/>
        <v>36633.650000000023</v>
      </c>
      <c r="M65" s="101">
        <f t="shared" si="2"/>
        <v>0.12709350332769323</v>
      </c>
      <c r="N65" s="110"/>
      <c r="O65" s="2">
        <v>18001.32</v>
      </c>
      <c r="P65" s="3">
        <f t="shared" si="3"/>
        <v>-270240.40000000002</v>
      </c>
    </row>
    <row r="66" spans="1:16" x14ac:dyDescent="0.3">
      <c r="A66">
        <v>42200</v>
      </c>
      <c r="B66" s="2">
        <v>41708597.810000002</v>
      </c>
      <c r="C66" s="2">
        <v>72745708.069999993</v>
      </c>
      <c r="D66" s="2">
        <v>700841.63</v>
      </c>
      <c r="E66" s="2">
        <v>290796.38</v>
      </c>
      <c r="F66" s="2">
        <v>529827.36</v>
      </c>
      <c r="G66" s="2">
        <v>4846.59</v>
      </c>
      <c r="H66" s="2">
        <v>23651962.640000001</v>
      </c>
      <c r="I66" s="2">
        <v>311200.13</v>
      </c>
      <c r="J66" s="100">
        <f t="shared" si="0"/>
        <v>97944386.419999987</v>
      </c>
      <c r="K66" s="2">
        <v>79185816.920000002</v>
      </c>
      <c r="L66" s="3">
        <f t="shared" si="1"/>
        <v>18758569.499999985</v>
      </c>
      <c r="M66" s="101">
        <f t="shared" si="2"/>
        <v>0.19152266082468952</v>
      </c>
      <c r="N66" s="110"/>
      <c r="O66" s="2">
        <v>3888037.81</v>
      </c>
      <c r="P66" s="3">
        <f t="shared" si="3"/>
        <v>-94056348.609999985</v>
      </c>
    </row>
    <row r="67" spans="1:16" x14ac:dyDescent="0.3">
      <c r="A67">
        <v>50100</v>
      </c>
      <c r="B67" s="2">
        <v>12308356.85</v>
      </c>
      <c r="C67" s="2">
        <v>21706583.350000001</v>
      </c>
      <c r="D67" s="2">
        <v>205142.78</v>
      </c>
      <c r="E67" s="2">
        <v>362373.6</v>
      </c>
      <c r="F67" s="2">
        <v>660727.14</v>
      </c>
      <c r="G67" s="2">
        <v>6039.69</v>
      </c>
      <c r="H67" s="2">
        <v>2993988.31</v>
      </c>
      <c r="I67" s="2">
        <v>39360.230000000003</v>
      </c>
      <c r="J67" s="100">
        <f t="shared" ref="J67:J130" si="4">SUM(C67:I67)-E67</f>
        <v>25611841.500000004</v>
      </c>
      <c r="K67" s="2">
        <v>24595937.210000001</v>
      </c>
      <c r="L67" s="3">
        <f t="shared" ref="L67:L130" si="5">J67-K67</f>
        <v>1015904.2900000028</v>
      </c>
      <c r="M67" s="101">
        <f t="shared" ref="M67:M130" si="6">IF(J67=0,0,L67/J67)</f>
        <v>3.9665413750120337E-2</v>
      </c>
      <c r="N67" s="110"/>
      <c r="O67" s="2">
        <v>735998.6</v>
      </c>
      <c r="P67" s="3">
        <f t="shared" ref="P67:P130" si="7">O67-J67</f>
        <v>-24875842.900000002</v>
      </c>
    </row>
    <row r="68" spans="1:16" x14ac:dyDescent="0.3">
      <c r="A68">
        <v>50200</v>
      </c>
      <c r="B68" s="2">
        <v>2206302.7400000002</v>
      </c>
      <c r="C68" s="2">
        <v>3739472.94</v>
      </c>
      <c r="D68" s="2">
        <v>36771.53</v>
      </c>
      <c r="E68" s="2">
        <v>109624.36</v>
      </c>
      <c r="F68" s="2">
        <v>199880.74</v>
      </c>
      <c r="G68" s="2">
        <v>1827.04</v>
      </c>
      <c r="H68" s="2">
        <v>728057.88</v>
      </c>
      <c r="I68" s="2">
        <v>9571.33</v>
      </c>
      <c r="J68" s="100">
        <f t="shared" si="4"/>
        <v>4715581.459999999</v>
      </c>
      <c r="K68" s="2">
        <v>4357485.4700000007</v>
      </c>
      <c r="L68" s="3">
        <f t="shared" si="5"/>
        <v>358095.98999999836</v>
      </c>
      <c r="M68" s="101">
        <f t="shared" si="6"/>
        <v>7.5938883261280454E-2</v>
      </c>
      <c r="N68" s="110"/>
      <c r="O68" s="2">
        <v>283351.28999999998</v>
      </c>
      <c r="P68" s="3">
        <f t="shared" si="7"/>
        <v>-4432230.169999999</v>
      </c>
    </row>
    <row r="69" spans="1:16" x14ac:dyDescent="0.3">
      <c r="A69">
        <v>50400</v>
      </c>
      <c r="B69" s="2">
        <v>375794.07</v>
      </c>
      <c r="C69" s="2">
        <v>632385.09</v>
      </c>
      <c r="D69" s="2">
        <v>6263.1</v>
      </c>
      <c r="E69" s="2">
        <v>48946.5</v>
      </c>
      <c r="F69" s="2">
        <v>89245.81</v>
      </c>
      <c r="G69" s="2">
        <v>815.79</v>
      </c>
      <c r="H69" s="2">
        <v>124993.25</v>
      </c>
      <c r="I69" s="2">
        <v>1643.16</v>
      </c>
      <c r="J69" s="100">
        <f t="shared" si="4"/>
        <v>855346.20000000007</v>
      </c>
      <c r="K69" s="2">
        <v>735709.69000000006</v>
      </c>
      <c r="L69" s="3">
        <f t="shared" si="5"/>
        <v>119636.51000000001</v>
      </c>
      <c r="M69" s="101">
        <f t="shared" si="6"/>
        <v>0.13986910797055041</v>
      </c>
      <c r="N69" s="110"/>
      <c r="O69" s="2">
        <v>52811.8</v>
      </c>
      <c r="P69" s="3">
        <f t="shared" si="7"/>
        <v>-802534.40000000002</v>
      </c>
    </row>
    <row r="70" spans="1:16" x14ac:dyDescent="0.3">
      <c r="A70">
        <v>50501</v>
      </c>
      <c r="B70" s="2">
        <v>257752.11</v>
      </c>
      <c r="C70" s="2">
        <v>446006.52</v>
      </c>
      <c r="D70" s="2">
        <v>4295.88</v>
      </c>
      <c r="E70" s="2">
        <v>0</v>
      </c>
      <c r="F70" s="2">
        <v>0</v>
      </c>
      <c r="G70" s="2">
        <v>0</v>
      </c>
      <c r="H70" s="2">
        <v>82598.73</v>
      </c>
      <c r="I70" s="2">
        <v>1085.9100000000001</v>
      </c>
      <c r="J70" s="100">
        <f t="shared" si="4"/>
        <v>533987.04</v>
      </c>
      <c r="K70" s="2">
        <v>504382.55000000005</v>
      </c>
      <c r="L70" s="3">
        <f t="shared" si="5"/>
        <v>29604.489999999991</v>
      </c>
      <c r="M70" s="101">
        <f t="shared" si="6"/>
        <v>5.5440465371594014E-2</v>
      </c>
      <c r="N70" s="110"/>
      <c r="O70" s="2">
        <v>23959.94</v>
      </c>
      <c r="P70" s="3">
        <f t="shared" si="7"/>
        <v>-510027.10000000003</v>
      </c>
    </row>
    <row r="71" spans="1:16" x14ac:dyDescent="0.3">
      <c r="A71">
        <v>51200</v>
      </c>
      <c r="B71" s="2">
        <v>430459.02</v>
      </c>
      <c r="C71" s="2">
        <v>732900.16</v>
      </c>
      <c r="D71" s="2">
        <v>7174.26</v>
      </c>
      <c r="E71" s="2">
        <v>3374.42</v>
      </c>
      <c r="F71" s="2">
        <v>6152.74</v>
      </c>
      <c r="G71" s="2">
        <v>56.24</v>
      </c>
      <c r="H71" s="2">
        <v>208979.59</v>
      </c>
      <c r="I71" s="2">
        <v>2747.22</v>
      </c>
      <c r="J71" s="100">
        <f t="shared" si="4"/>
        <v>958010.21</v>
      </c>
      <c r="K71" s="2">
        <v>881523.36999999976</v>
      </c>
      <c r="L71" s="3">
        <f t="shared" si="5"/>
        <v>76486.8400000002</v>
      </c>
      <c r="M71" s="101">
        <f t="shared" si="6"/>
        <v>7.9839274364309959E-2</v>
      </c>
      <c r="N71" s="110"/>
      <c r="O71" s="2">
        <v>51968.409999999996</v>
      </c>
      <c r="P71" s="3">
        <f t="shared" si="7"/>
        <v>-906041.79999999993</v>
      </c>
    </row>
    <row r="72" spans="1:16" x14ac:dyDescent="0.3">
      <c r="A72">
        <v>51300</v>
      </c>
      <c r="B72" s="2">
        <v>445783.52</v>
      </c>
      <c r="C72" s="2">
        <v>766649.87</v>
      </c>
      <c r="D72" s="2">
        <v>7429.84</v>
      </c>
      <c r="E72" s="2">
        <v>11135.92</v>
      </c>
      <c r="F72" s="2">
        <v>20304.23</v>
      </c>
      <c r="G72" s="2">
        <v>185.6</v>
      </c>
      <c r="H72" s="2">
        <v>55579.75</v>
      </c>
      <c r="I72" s="2">
        <v>730.78</v>
      </c>
      <c r="J72" s="100">
        <f t="shared" si="4"/>
        <v>850880.07</v>
      </c>
      <c r="K72" s="2">
        <v>756443.9800000001</v>
      </c>
      <c r="L72" s="3">
        <f t="shared" si="5"/>
        <v>94436.089999999851</v>
      </c>
      <c r="M72" s="101">
        <f t="shared" si="6"/>
        <v>0.11098636967722121</v>
      </c>
      <c r="N72" s="110"/>
      <c r="O72" s="2">
        <v>46165.420000000006</v>
      </c>
      <c r="P72" s="3">
        <f t="shared" si="7"/>
        <v>-804714.64999999991</v>
      </c>
    </row>
    <row r="73" spans="1:16" x14ac:dyDescent="0.3">
      <c r="A73">
        <v>51400</v>
      </c>
      <c r="B73" s="2">
        <v>1436402.13</v>
      </c>
      <c r="C73" s="2">
        <v>2473393.79</v>
      </c>
      <c r="D73" s="2">
        <v>23939.81</v>
      </c>
      <c r="E73" s="2">
        <v>37306.33</v>
      </c>
      <c r="F73" s="2">
        <v>68021.52</v>
      </c>
      <c r="G73" s="2">
        <v>621.72</v>
      </c>
      <c r="H73" s="2">
        <v>269890.52</v>
      </c>
      <c r="I73" s="2">
        <v>3547.88</v>
      </c>
      <c r="J73" s="100">
        <f t="shared" si="4"/>
        <v>2839415.24</v>
      </c>
      <c r="K73" s="2">
        <v>2594789.11</v>
      </c>
      <c r="L73" s="3">
        <f t="shared" si="5"/>
        <v>244626.13000000035</v>
      </c>
      <c r="M73" s="101">
        <f t="shared" si="6"/>
        <v>8.6153700435868744E-2</v>
      </c>
      <c r="N73" s="110"/>
      <c r="O73" s="2">
        <v>145645.97999999998</v>
      </c>
      <c r="P73" s="3">
        <f t="shared" si="7"/>
        <v>-2693769.2600000002</v>
      </c>
    </row>
    <row r="74" spans="1:16" x14ac:dyDescent="0.3">
      <c r="A74">
        <v>51500</v>
      </c>
      <c r="B74" s="2">
        <v>2215213.87</v>
      </c>
      <c r="C74" s="2">
        <v>4039268.59</v>
      </c>
      <c r="D74" s="2">
        <v>36920.26</v>
      </c>
      <c r="E74" s="2">
        <v>60474.38</v>
      </c>
      <c r="F74" s="2">
        <v>110264.45</v>
      </c>
      <c r="G74" s="2">
        <v>1007.92</v>
      </c>
      <c r="H74" s="2">
        <v>322026.37</v>
      </c>
      <c r="I74" s="2">
        <v>4236.26</v>
      </c>
      <c r="J74" s="100">
        <f t="shared" si="4"/>
        <v>4513723.8499999996</v>
      </c>
      <c r="K74" s="2">
        <v>4264479.9300000006</v>
      </c>
      <c r="L74" s="3">
        <f t="shared" si="5"/>
        <v>249243.91999999899</v>
      </c>
      <c r="M74" s="101">
        <f t="shared" si="6"/>
        <v>5.5219133532061121E-2</v>
      </c>
      <c r="N74" s="110"/>
      <c r="O74" s="2">
        <v>0</v>
      </c>
      <c r="P74" s="3">
        <f t="shared" si="7"/>
        <v>-4513723.8499999996</v>
      </c>
    </row>
    <row r="75" spans="1:16" x14ac:dyDescent="0.3">
      <c r="A75">
        <v>51600</v>
      </c>
      <c r="B75" s="2">
        <v>208908.31</v>
      </c>
      <c r="C75" s="2">
        <v>350657.31</v>
      </c>
      <c r="D75" s="2">
        <v>3481.72</v>
      </c>
      <c r="E75" s="2">
        <v>71548.100000000006</v>
      </c>
      <c r="F75" s="2">
        <v>130455.9</v>
      </c>
      <c r="G75" s="2">
        <v>1192.44</v>
      </c>
      <c r="H75" s="2">
        <v>36556.5</v>
      </c>
      <c r="I75" s="2">
        <v>480.57</v>
      </c>
      <c r="J75" s="100">
        <f t="shared" si="4"/>
        <v>522824.43999999994</v>
      </c>
      <c r="K75" s="2">
        <v>475372.67000000004</v>
      </c>
      <c r="L75" s="3">
        <f t="shared" si="5"/>
        <v>47451.769999999902</v>
      </c>
      <c r="M75" s="101">
        <f t="shared" si="6"/>
        <v>9.0760428108525124E-2</v>
      </c>
      <c r="N75" s="110"/>
      <c r="O75" s="2">
        <v>30251.61</v>
      </c>
      <c r="P75" s="3">
        <f t="shared" si="7"/>
        <v>-492572.82999999996</v>
      </c>
    </row>
    <row r="76" spans="1:16" x14ac:dyDescent="0.3">
      <c r="A76">
        <v>51700</v>
      </c>
      <c r="B76" s="2">
        <v>16177096.02</v>
      </c>
      <c r="C76" s="2">
        <v>27547249.07</v>
      </c>
      <c r="D76" s="2">
        <v>269617.69</v>
      </c>
      <c r="E76" s="2">
        <v>270434.37</v>
      </c>
      <c r="F76" s="2">
        <v>493090.24</v>
      </c>
      <c r="G76" s="2">
        <v>4507.25</v>
      </c>
      <c r="H76" s="2">
        <v>668432.93000000005</v>
      </c>
      <c r="I76" s="2">
        <v>8787.43</v>
      </c>
      <c r="J76" s="100">
        <f t="shared" si="4"/>
        <v>28991684.609999999</v>
      </c>
      <c r="K76" s="2">
        <v>27092066.550000004</v>
      </c>
      <c r="L76" s="3">
        <f t="shared" si="5"/>
        <v>1899618.0599999949</v>
      </c>
      <c r="M76" s="101">
        <f t="shared" si="6"/>
        <v>6.5522858900885203E-2</v>
      </c>
      <c r="N76" s="110"/>
      <c r="O76" s="2">
        <v>1948994.24</v>
      </c>
      <c r="P76" s="3">
        <f t="shared" si="7"/>
        <v>-27042690.370000001</v>
      </c>
    </row>
    <row r="77" spans="1:16" x14ac:dyDescent="0.3">
      <c r="A77">
        <v>51800</v>
      </c>
      <c r="B77" s="2">
        <v>2036169.06</v>
      </c>
      <c r="C77" s="2">
        <v>3552708.45</v>
      </c>
      <c r="D77" s="2">
        <v>33936.480000000003</v>
      </c>
      <c r="E77" s="2">
        <v>34368.11</v>
      </c>
      <c r="F77" s="2">
        <v>62665.01</v>
      </c>
      <c r="G77" s="2">
        <v>572.80999999999995</v>
      </c>
      <c r="H77" s="2">
        <v>783344.55</v>
      </c>
      <c r="I77" s="2">
        <v>10298.19</v>
      </c>
      <c r="J77" s="100">
        <f t="shared" si="4"/>
        <v>4443525.49</v>
      </c>
      <c r="K77" s="2">
        <v>3990494.33</v>
      </c>
      <c r="L77" s="3">
        <f t="shared" si="5"/>
        <v>453031.16000000015</v>
      </c>
      <c r="M77" s="101">
        <f t="shared" si="6"/>
        <v>0.10195309130543552</v>
      </c>
      <c r="N77" s="110"/>
      <c r="O77" s="2">
        <v>159904.35</v>
      </c>
      <c r="P77" s="3">
        <f t="shared" si="7"/>
        <v>-4283621.1400000006</v>
      </c>
    </row>
    <row r="78" spans="1:16" x14ac:dyDescent="0.3">
      <c r="A78">
        <v>51902</v>
      </c>
      <c r="B78" s="2">
        <v>245479.16</v>
      </c>
      <c r="C78" s="2">
        <v>427905.51</v>
      </c>
      <c r="D78" s="2">
        <v>4091.31</v>
      </c>
      <c r="E78" s="2">
        <v>0</v>
      </c>
      <c r="F78" s="2">
        <v>0</v>
      </c>
      <c r="G78" s="2">
        <v>0</v>
      </c>
      <c r="H78" s="2">
        <v>21018.33</v>
      </c>
      <c r="I78" s="2">
        <v>276.33</v>
      </c>
      <c r="J78" s="100">
        <f t="shared" si="4"/>
        <v>453291.48000000004</v>
      </c>
      <c r="K78" s="2">
        <v>425678.41</v>
      </c>
      <c r="L78" s="3">
        <f t="shared" si="5"/>
        <v>27613.070000000065</v>
      </c>
      <c r="M78" s="101">
        <f t="shared" si="6"/>
        <v>6.0916807878233364E-2</v>
      </c>
      <c r="N78" s="110"/>
      <c r="O78" s="2">
        <v>22633.99</v>
      </c>
      <c r="P78" s="3">
        <f t="shared" si="7"/>
        <v>-430657.49000000005</v>
      </c>
    </row>
    <row r="79" spans="1:16" x14ac:dyDescent="0.3">
      <c r="A79">
        <v>52000</v>
      </c>
      <c r="B79" s="2">
        <v>169416.93</v>
      </c>
      <c r="C79" s="2">
        <v>280581.88</v>
      </c>
      <c r="D79" s="2">
        <v>2823.6</v>
      </c>
      <c r="E79" s="2">
        <v>93933.19</v>
      </c>
      <c r="F79" s="2">
        <v>171271.41</v>
      </c>
      <c r="G79" s="2">
        <v>1565.57</v>
      </c>
      <c r="H79" s="2">
        <v>40364.230000000003</v>
      </c>
      <c r="I79" s="2">
        <v>530.6</v>
      </c>
      <c r="J79" s="100">
        <f t="shared" si="4"/>
        <v>497137.28999999986</v>
      </c>
      <c r="K79" s="2">
        <v>429776.67</v>
      </c>
      <c r="L79" s="3">
        <f t="shared" si="5"/>
        <v>67360.619999999879</v>
      </c>
      <c r="M79" s="101">
        <f t="shared" si="6"/>
        <v>0.13549701733297836</v>
      </c>
      <c r="N79" s="110"/>
      <c r="O79" s="2">
        <v>28321.279999999999</v>
      </c>
      <c r="P79" s="3">
        <f t="shared" si="7"/>
        <v>-468816.00999999989</v>
      </c>
    </row>
    <row r="80" spans="1:16" x14ac:dyDescent="0.3">
      <c r="A80">
        <v>52200</v>
      </c>
      <c r="B80" s="2">
        <v>1392281.2</v>
      </c>
      <c r="C80" s="2">
        <v>2398397.87</v>
      </c>
      <c r="D80" s="2">
        <v>23205.02</v>
      </c>
      <c r="E80" s="2">
        <v>48386.78</v>
      </c>
      <c r="F80" s="2">
        <v>88224.41</v>
      </c>
      <c r="G80" s="2">
        <v>806.49</v>
      </c>
      <c r="H80" s="2">
        <v>245924.27</v>
      </c>
      <c r="I80" s="2">
        <v>3233.12</v>
      </c>
      <c r="J80" s="100">
        <f t="shared" si="4"/>
        <v>2759791.1800000006</v>
      </c>
      <c r="K80" s="2">
        <v>2344726.3099999996</v>
      </c>
      <c r="L80" s="3">
        <f t="shared" si="5"/>
        <v>415064.87000000104</v>
      </c>
      <c r="M80" s="101">
        <f t="shared" si="6"/>
        <v>0.15039720142884178</v>
      </c>
      <c r="N80" s="110"/>
      <c r="O80" s="2">
        <v>140195.94</v>
      </c>
      <c r="P80" s="3">
        <f t="shared" si="7"/>
        <v>-2619595.2400000007</v>
      </c>
    </row>
    <row r="81" spans="1:16" x14ac:dyDescent="0.3">
      <c r="A81">
        <v>52600</v>
      </c>
      <c r="B81" s="2">
        <v>270928.42</v>
      </c>
      <c r="C81" s="2">
        <v>465245.09</v>
      </c>
      <c r="D81" s="2">
        <v>4515.41</v>
      </c>
      <c r="E81" s="2">
        <v>4626.96</v>
      </c>
      <c r="F81" s="2">
        <v>8436.6</v>
      </c>
      <c r="G81" s="2">
        <v>77.12</v>
      </c>
      <c r="H81" s="2">
        <v>60408.04</v>
      </c>
      <c r="I81" s="2">
        <v>794.11</v>
      </c>
      <c r="J81" s="100">
        <f t="shared" si="4"/>
        <v>539476.37</v>
      </c>
      <c r="K81" s="2">
        <v>539396.76000000013</v>
      </c>
      <c r="L81" s="3">
        <f t="shared" si="5"/>
        <v>79.609999999869615</v>
      </c>
      <c r="M81" s="101">
        <f t="shared" si="6"/>
        <v>1.4756902141954727E-4</v>
      </c>
      <c r="N81" s="110"/>
      <c r="O81" s="2">
        <v>28747.11</v>
      </c>
      <c r="P81" s="3">
        <f t="shared" si="7"/>
        <v>-510729.26</v>
      </c>
    </row>
    <row r="82" spans="1:16" x14ac:dyDescent="0.3">
      <c r="A82">
        <v>53000</v>
      </c>
      <c r="B82" s="2">
        <v>273703.02</v>
      </c>
      <c r="C82" s="2">
        <v>460956.54</v>
      </c>
      <c r="D82" s="2">
        <v>4561.7</v>
      </c>
      <c r="E82" s="2">
        <v>10497.16</v>
      </c>
      <c r="F82" s="2">
        <v>19139.61</v>
      </c>
      <c r="G82" s="2">
        <v>174.97</v>
      </c>
      <c r="H82" s="2">
        <v>22026.22</v>
      </c>
      <c r="I82" s="2">
        <v>289.55</v>
      </c>
      <c r="J82" s="100">
        <f t="shared" si="4"/>
        <v>507148.58999999997</v>
      </c>
      <c r="K82" s="2">
        <v>492533.63</v>
      </c>
      <c r="L82" s="3">
        <f t="shared" si="5"/>
        <v>14614.959999999963</v>
      </c>
      <c r="M82" s="101">
        <f t="shared" si="6"/>
        <v>2.8817905221820619E-2</v>
      </c>
      <c r="N82" s="110"/>
      <c r="O82" s="2">
        <v>38094.67</v>
      </c>
      <c r="P82" s="3">
        <f t="shared" si="7"/>
        <v>-469053.92</v>
      </c>
    </row>
    <row r="83" spans="1:16" x14ac:dyDescent="0.3">
      <c r="A83">
        <v>53300</v>
      </c>
      <c r="B83" s="2">
        <v>10755</v>
      </c>
      <c r="C83" s="2">
        <v>17837.84</v>
      </c>
      <c r="D83" s="2">
        <v>179.25</v>
      </c>
      <c r="E83" s="2">
        <v>14309.89</v>
      </c>
      <c r="F83" s="2">
        <v>26091.91</v>
      </c>
      <c r="G83" s="2">
        <v>238.49</v>
      </c>
      <c r="H83" s="2">
        <v>0</v>
      </c>
      <c r="I83" s="2">
        <v>0</v>
      </c>
      <c r="J83" s="100">
        <f t="shared" si="4"/>
        <v>44347.49</v>
      </c>
      <c r="K83" s="2">
        <v>47547.119999999995</v>
      </c>
      <c r="L83" s="3">
        <f t="shared" si="5"/>
        <v>-3199.6299999999974</v>
      </c>
      <c r="M83" s="101">
        <f t="shared" si="6"/>
        <v>-7.2149066384591273E-2</v>
      </c>
      <c r="N83" s="110"/>
      <c r="O83" s="2">
        <v>1772.11</v>
      </c>
      <c r="P83" s="3">
        <f t="shared" si="7"/>
        <v>-42575.38</v>
      </c>
    </row>
    <row r="84" spans="1:16" x14ac:dyDescent="0.3">
      <c r="A84">
        <v>53900</v>
      </c>
      <c r="B84" s="2">
        <v>91934.96</v>
      </c>
      <c r="C84" s="2">
        <v>158172.26999999999</v>
      </c>
      <c r="D84" s="2">
        <v>1532.19</v>
      </c>
      <c r="E84" s="2">
        <v>17473.16</v>
      </c>
      <c r="F84" s="2">
        <v>31859.3</v>
      </c>
      <c r="G84" s="2">
        <v>291.23</v>
      </c>
      <c r="H84" s="2">
        <v>10687.51</v>
      </c>
      <c r="I84" s="2">
        <v>140.51</v>
      </c>
      <c r="J84" s="100">
        <f t="shared" si="4"/>
        <v>202683.01</v>
      </c>
      <c r="K84" s="2">
        <v>169390.12000000002</v>
      </c>
      <c r="L84" s="3">
        <f t="shared" si="5"/>
        <v>33292.889999999985</v>
      </c>
      <c r="M84" s="101">
        <f t="shared" si="6"/>
        <v>0.16426088205419873</v>
      </c>
      <c r="N84" s="110"/>
      <c r="O84" s="2">
        <v>9454.64</v>
      </c>
      <c r="P84" s="3">
        <f t="shared" si="7"/>
        <v>-193228.37</v>
      </c>
    </row>
    <row r="85" spans="1:16" x14ac:dyDescent="0.3">
      <c r="A85">
        <v>54100</v>
      </c>
      <c r="B85" s="2">
        <v>240256.99</v>
      </c>
      <c r="C85" s="2">
        <v>412478.87</v>
      </c>
      <c r="D85" s="2">
        <v>4004.3</v>
      </c>
      <c r="E85" s="2">
        <v>3502.05</v>
      </c>
      <c r="F85" s="2">
        <v>6385.33</v>
      </c>
      <c r="G85" s="2">
        <v>58.38</v>
      </c>
      <c r="H85" s="2">
        <v>30090.62</v>
      </c>
      <c r="I85" s="2">
        <v>395.57</v>
      </c>
      <c r="J85" s="100">
        <f t="shared" si="4"/>
        <v>453413.07</v>
      </c>
      <c r="K85" s="2">
        <v>389208.88999999996</v>
      </c>
      <c r="L85" s="3">
        <f t="shared" si="5"/>
        <v>64204.180000000051</v>
      </c>
      <c r="M85" s="101">
        <f t="shared" si="6"/>
        <v>0.14160196131973005</v>
      </c>
      <c r="N85" s="110"/>
      <c r="O85" s="2">
        <v>25587.19</v>
      </c>
      <c r="P85" s="3">
        <f t="shared" si="7"/>
        <v>-427825.88</v>
      </c>
    </row>
    <row r="86" spans="1:16" x14ac:dyDescent="0.3">
      <c r="A86">
        <v>54200</v>
      </c>
      <c r="B86" s="2">
        <v>1175308.79</v>
      </c>
      <c r="C86" s="2">
        <v>2049567.75</v>
      </c>
      <c r="D86" s="2">
        <v>19588.39</v>
      </c>
      <c r="E86" s="2">
        <v>47699.49</v>
      </c>
      <c r="F86" s="2">
        <v>86972.14</v>
      </c>
      <c r="G86" s="2">
        <v>794.95</v>
      </c>
      <c r="H86" s="2">
        <v>116448.18</v>
      </c>
      <c r="I86" s="2">
        <v>1530.79</v>
      </c>
      <c r="J86" s="100">
        <f t="shared" si="4"/>
        <v>2274902.2000000002</v>
      </c>
      <c r="K86" s="2">
        <v>2071303.28</v>
      </c>
      <c r="L86" s="3">
        <f t="shared" si="5"/>
        <v>203598.92000000016</v>
      </c>
      <c r="M86" s="101">
        <f t="shared" si="6"/>
        <v>8.949787819450003E-2</v>
      </c>
      <c r="N86" s="110"/>
      <c r="O86" s="2">
        <v>93408.18</v>
      </c>
      <c r="P86" s="3">
        <f t="shared" si="7"/>
        <v>-2181494.02</v>
      </c>
    </row>
    <row r="87" spans="1:16" x14ac:dyDescent="0.3">
      <c r="A87">
        <v>54300</v>
      </c>
      <c r="B87" s="2">
        <v>3493523.88</v>
      </c>
      <c r="C87" s="2">
        <v>5977956.4199999999</v>
      </c>
      <c r="D87" s="2">
        <v>58224.61</v>
      </c>
      <c r="E87" s="2">
        <v>68461.55</v>
      </c>
      <c r="F87" s="2">
        <v>124828.77</v>
      </c>
      <c r="G87" s="2">
        <v>1141.02</v>
      </c>
      <c r="H87" s="2">
        <v>650182.93000000005</v>
      </c>
      <c r="I87" s="2">
        <v>8547.4</v>
      </c>
      <c r="J87" s="100">
        <f t="shared" si="4"/>
        <v>6820881.1499999994</v>
      </c>
      <c r="K87" s="2">
        <v>5926947.2199999997</v>
      </c>
      <c r="L87" s="3">
        <f t="shared" si="5"/>
        <v>893933.9299999997</v>
      </c>
      <c r="M87" s="101">
        <f t="shared" si="6"/>
        <v>0.13105842344137603</v>
      </c>
      <c r="N87" s="110"/>
      <c r="O87" s="2">
        <v>392335.04</v>
      </c>
      <c r="P87" s="3">
        <f t="shared" si="7"/>
        <v>-6428546.1099999994</v>
      </c>
    </row>
    <row r="88" spans="1:16" x14ac:dyDescent="0.3">
      <c r="A88">
        <v>54400</v>
      </c>
      <c r="B88" s="2">
        <v>0</v>
      </c>
      <c r="C88" s="107">
        <v>-408.02</v>
      </c>
      <c r="D88" s="2">
        <v>0</v>
      </c>
      <c r="E88" s="2">
        <v>3599.76</v>
      </c>
      <c r="F88" s="2">
        <v>6563.96</v>
      </c>
      <c r="G88" s="2">
        <v>60</v>
      </c>
      <c r="H88" s="2">
        <v>0</v>
      </c>
      <c r="I88" s="2">
        <v>0</v>
      </c>
      <c r="J88" s="100">
        <f t="shared" si="4"/>
        <v>6215.9400000000005</v>
      </c>
      <c r="K88" s="2">
        <v>6607.8600000000006</v>
      </c>
      <c r="L88" s="3">
        <f t="shared" si="5"/>
        <v>-391.92000000000007</v>
      </c>
      <c r="M88" s="101">
        <f t="shared" si="6"/>
        <v>-6.305080164866457E-2</v>
      </c>
      <c r="N88" s="110"/>
      <c r="O88" s="2">
        <v>408.02</v>
      </c>
      <c r="P88" s="3">
        <f t="shared" si="7"/>
        <v>-5807.92</v>
      </c>
    </row>
    <row r="89" spans="1:16" x14ac:dyDescent="0.3">
      <c r="A89">
        <v>60100</v>
      </c>
      <c r="B89" s="2">
        <v>539459.92000000004</v>
      </c>
      <c r="C89" s="2">
        <v>918856.16</v>
      </c>
      <c r="D89" s="2">
        <v>8991.1</v>
      </c>
      <c r="E89" s="2">
        <v>36663.71</v>
      </c>
      <c r="F89" s="2">
        <v>66850.48</v>
      </c>
      <c r="G89" s="2">
        <v>611.1</v>
      </c>
      <c r="H89" s="2">
        <v>174731.55</v>
      </c>
      <c r="I89" s="2">
        <v>2297.0500000000002</v>
      </c>
      <c r="J89" s="100">
        <f t="shared" si="4"/>
        <v>1172337.44</v>
      </c>
      <c r="K89" s="2">
        <v>1084461.9100000001</v>
      </c>
      <c r="L89" s="3">
        <f t="shared" si="5"/>
        <v>87875.529999999795</v>
      </c>
      <c r="M89" s="101">
        <f t="shared" si="6"/>
        <v>7.4957539528891781E-2</v>
      </c>
      <c r="N89" s="110"/>
      <c r="O89" s="2">
        <v>64758.070000000007</v>
      </c>
      <c r="P89" s="3">
        <f t="shared" si="7"/>
        <v>-1107579.3699999999</v>
      </c>
    </row>
    <row r="90" spans="1:16" x14ac:dyDescent="0.3">
      <c r="A90">
        <v>60400</v>
      </c>
      <c r="B90" s="2">
        <v>3825976.36</v>
      </c>
      <c r="C90" s="2">
        <v>6942150.6900000004</v>
      </c>
      <c r="D90" s="2">
        <v>63767.1</v>
      </c>
      <c r="E90" s="2">
        <v>110839.61</v>
      </c>
      <c r="F90" s="2">
        <v>201259.33</v>
      </c>
      <c r="G90" s="2">
        <v>1847.51</v>
      </c>
      <c r="H90" s="2">
        <v>570761.89</v>
      </c>
      <c r="I90" s="2">
        <v>7503.68</v>
      </c>
      <c r="J90" s="100">
        <f t="shared" si="4"/>
        <v>7787290.1999999993</v>
      </c>
      <c r="K90" s="2">
        <v>7534307.5</v>
      </c>
      <c r="L90" s="3">
        <f t="shared" si="5"/>
        <v>252982.69999999925</v>
      </c>
      <c r="M90" s="101">
        <f t="shared" si="6"/>
        <v>3.2486615177125325E-2</v>
      </c>
      <c r="N90" s="110"/>
      <c r="O90" s="2">
        <v>34100.660000000033</v>
      </c>
      <c r="P90" s="3">
        <f t="shared" si="7"/>
        <v>-7753189.5399999991</v>
      </c>
    </row>
    <row r="91" spans="1:16" x14ac:dyDescent="0.3">
      <c r="A91">
        <v>60500</v>
      </c>
      <c r="B91" s="2">
        <v>212322.56</v>
      </c>
      <c r="C91" s="2">
        <v>378552.45</v>
      </c>
      <c r="D91" s="2">
        <v>3538.67</v>
      </c>
      <c r="E91" s="2">
        <v>0</v>
      </c>
      <c r="F91" s="2">
        <v>0</v>
      </c>
      <c r="G91" s="2">
        <v>0</v>
      </c>
      <c r="H91" s="2">
        <v>24163.91</v>
      </c>
      <c r="I91" s="2">
        <v>317.66000000000003</v>
      </c>
      <c r="J91" s="100">
        <f t="shared" si="4"/>
        <v>406572.68999999994</v>
      </c>
      <c r="K91" s="2">
        <v>351974.67</v>
      </c>
      <c r="L91" s="3">
        <f t="shared" si="5"/>
        <v>54598.01999999996</v>
      </c>
      <c r="M91" s="101">
        <f t="shared" si="6"/>
        <v>0.13428845897150635</v>
      </c>
      <c r="N91" s="110"/>
      <c r="O91" s="2">
        <v>8580.6499999999978</v>
      </c>
      <c r="P91" s="3">
        <f t="shared" si="7"/>
        <v>-397992.03999999992</v>
      </c>
    </row>
    <row r="92" spans="1:16" x14ac:dyDescent="0.3">
      <c r="A92">
        <v>60601</v>
      </c>
      <c r="B92" s="2">
        <v>7122701.8499999996</v>
      </c>
      <c r="C92" s="2">
        <v>12575488.050000001</v>
      </c>
      <c r="D92" s="2">
        <v>118711.62</v>
      </c>
      <c r="E92" s="2">
        <v>4333.29</v>
      </c>
      <c r="F92" s="2">
        <v>7900.9</v>
      </c>
      <c r="G92" s="2">
        <v>72.22</v>
      </c>
      <c r="H92" s="2">
        <v>1362685.83</v>
      </c>
      <c r="I92" s="2">
        <v>17914.400000000001</v>
      </c>
      <c r="J92" s="100">
        <f t="shared" si="4"/>
        <v>14082773.020000001</v>
      </c>
      <c r="K92" s="2">
        <v>9303307.620000001</v>
      </c>
      <c r="L92" s="3">
        <f t="shared" si="5"/>
        <v>4779465.4000000004</v>
      </c>
      <c r="M92" s="101">
        <f t="shared" si="6"/>
        <v>0.33938382683668361</v>
      </c>
      <c r="N92" s="110"/>
      <c r="O92" s="2">
        <v>411566.75</v>
      </c>
      <c r="P92" s="3">
        <f t="shared" si="7"/>
        <v>-13671206.270000001</v>
      </c>
    </row>
    <row r="93" spans="1:16" x14ac:dyDescent="0.3">
      <c r="A93">
        <v>60700</v>
      </c>
      <c r="B93" s="2">
        <v>12365912.060000001</v>
      </c>
      <c r="C93" s="2">
        <v>21104755.73</v>
      </c>
      <c r="D93" s="2">
        <v>206098.17</v>
      </c>
      <c r="E93" s="2">
        <v>78386.8</v>
      </c>
      <c r="F93" s="2">
        <v>142924.9</v>
      </c>
      <c r="G93" s="2">
        <v>1306.46</v>
      </c>
      <c r="H93" s="2">
        <v>984291.08</v>
      </c>
      <c r="I93" s="2">
        <v>12940.01</v>
      </c>
      <c r="J93" s="100">
        <f t="shared" si="4"/>
        <v>22452316.350000001</v>
      </c>
      <c r="K93" s="2">
        <v>21111651.75</v>
      </c>
      <c r="L93" s="3">
        <f t="shared" si="5"/>
        <v>1340664.6000000015</v>
      </c>
      <c r="M93" s="101">
        <f t="shared" si="6"/>
        <v>5.9711638616743494E-2</v>
      </c>
      <c r="N93" s="110"/>
      <c r="O93" s="2">
        <v>1442420.48</v>
      </c>
      <c r="P93" s="3">
        <f t="shared" si="7"/>
        <v>-21009895.870000001</v>
      </c>
    </row>
    <row r="94" spans="1:16" x14ac:dyDescent="0.3">
      <c r="A94">
        <v>60800</v>
      </c>
      <c r="B94" s="2">
        <v>544717.39</v>
      </c>
      <c r="C94" s="2">
        <v>930473.33</v>
      </c>
      <c r="D94" s="2">
        <v>9078.52</v>
      </c>
      <c r="E94" s="2">
        <v>70225.460000000006</v>
      </c>
      <c r="F94" s="2">
        <v>128044.65</v>
      </c>
      <c r="G94" s="2">
        <v>1170.45</v>
      </c>
      <c r="H94" s="2">
        <v>94987.97</v>
      </c>
      <c r="I94" s="2">
        <v>1248.76</v>
      </c>
      <c r="J94" s="100">
        <f t="shared" si="4"/>
        <v>1165003.68</v>
      </c>
      <c r="K94" s="2">
        <v>1098984.27</v>
      </c>
      <c r="L94" s="3">
        <f t="shared" si="5"/>
        <v>66019.409999999916</v>
      </c>
      <c r="M94" s="101">
        <f t="shared" si="6"/>
        <v>5.6668842453785138E-2</v>
      </c>
      <c r="N94" s="110"/>
      <c r="O94" s="2">
        <v>62726.61</v>
      </c>
      <c r="P94" s="3">
        <f t="shared" si="7"/>
        <v>-1102277.0699999998</v>
      </c>
    </row>
    <row r="95" spans="1:16" x14ac:dyDescent="0.3">
      <c r="A95">
        <v>60900</v>
      </c>
      <c r="B95" s="2">
        <v>152803.74</v>
      </c>
      <c r="C95" s="2">
        <v>267075.34000000003</v>
      </c>
      <c r="D95" s="2">
        <v>2546.66</v>
      </c>
      <c r="E95" s="2">
        <v>8057.43</v>
      </c>
      <c r="F95" s="2">
        <v>14691.34</v>
      </c>
      <c r="G95" s="2">
        <v>134.31</v>
      </c>
      <c r="H95" s="2">
        <v>35192.82</v>
      </c>
      <c r="I95" s="2">
        <v>462.66</v>
      </c>
      <c r="J95" s="100">
        <f t="shared" si="4"/>
        <v>320103.13</v>
      </c>
      <c r="K95" s="2">
        <v>320358.36</v>
      </c>
      <c r="L95" s="3">
        <f t="shared" si="5"/>
        <v>-255.22999999998137</v>
      </c>
      <c r="M95" s="101">
        <f t="shared" si="6"/>
        <v>-7.973367833047474E-4</v>
      </c>
      <c r="N95" s="110"/>
      <c r="O95" s="2">
        <v>11535.730000000001</v>
      </c>
      <c r="P95" s="3">
        <f t="shared" si="7"/>
        <v>-308567.40000000002</v>
      </c>
    </row>
    <row r="96" spans="1:16" x14ac:dyDescent="0.3">
      <c r="A96">
        <v>61000</v>
      </c>
      <c r="B96" s="2">
        <v>5621294.4299999997</v>
      </c>
      <c r="C96" s="2">
        <v>9761498.0299999993</v>
      </c>
      <c r="D96" s="2">
        <v>93688.08</v>
      </c>
      <c r="E96" s="2">
        <v>414257.01</v>
      </c>
      <c r="F96" s="2">
        <v>755327.07</v>
      </c>
      <c r="G96" s="2">
        <v>6904.38</v>
      </c>
      <c r="H96" s="2">
        <v>1516779.27</v>
      </c>
      <c r="I96" s="2">
        <v>19940.07</v>
      </c>
      <c r="J96" s="100">
        <f t="shared" si="4"/>
        <v>12154136.9</v>
      </c>
      <c r="K96" s="2">
        <v>10294415.939999999</v>
      </c>
      <c r="L96" s="3">
        <f t="shared" si="5"/>
        <v>1859720.9600000009</v>
      </c>
      <c r="M96" s="101">
        <f t="shared" si="6"/>
        <v>0.15301135533531804</v>
      </c>
      <c r="N96" s="110"/>
      <c r="O96" s="2">
        <v>487970.45999999996</v>
      </c>
      <c r="P96" s="3">
        <f t="shared" si="7"/>
        <v>-11666166.440000001</v>
      </c>
    </row>
    <row r="97" spans="1:16" x14ac:dyDescent="0.3">
      <c r="A97">
        <v>61200</v>
      </c>
      <c r="B97" s="2">
        <v>152958.75</v>
      </c>
      <c r="C97" s="2">
        <v>266383.86</v>
      </c>
      <c r="D97" s="2">
        <v>2549.44</v>
      </c>
      <c r="E97" s="2">
        <v>3650.17</v>
      </c>
      <c r="F97" s="2">
        <v>6655.51</v>
      </c>
      <c r="G97" s="2">
        <v>60.84</v>
      </c>
      <c r="H97" s="2">
        <v>29201.87</v>
      </c>
      <c r="I97" s="2">
        <v>383.91</v>
      </c>
      <c r="J97" s="100">
        <f t="shared" si="4"/>
        <v>305235.43</v>
      </c>
      <c r="K97" s="2">
        <v>257581.16999999998</v>
      </c>
      <c r="L97" s="3">
        <f t="shared" si="5"/>
        <v>47654.260000000009</v>
      </c>
      <c r="M97" s="101">
        <f t="shared" si="6"/>
        <v>0.15612296383811017</v>
      </c>
      <c r="N97" s="110"/>
      <c r="O97" s="2">
        <v>12511.17</v>
      </c>
      <c r="P97" s="3">
        <f t="shared" si="7"/>
        <v>-292724.26</v>
      </c>
    </row>
    <row r="98" spans="1:16" x14ac:dyDescent="0.3">
      <c r="A98">
        <v>62200</v>
      </c>
      <c r="B98" s="2">
        <v>202926.16</v>
      </c>
      <c r="C98" s="2">
        <v>357105.68</v>
      </c>
      <c r="D98" s="2">
        <v>3381.96</v>
      </c>
      <c r="E98" s="2">
        <v>12274.68</v>
      </c>
      <c r="F98" s="2">
        <v>22380.62</v>
      </c>
      <c r="G98" s="2">
        <v>204.59</v>
      </c>
      <c r="H98" s="2">
        <v>40631.879999999997</v>
      </c>
      <c r="I98" s="2">
        <v>534.19000000000005</v>
      </c>
      <c r="J98" s="100">
        <f t="shared" si="4"/>
        <v>424238.92000000004</v>
      </c>
      <c r="K98" s="2">
        <v>375296.65</v>
      </c>
      <c r="L98" s="3">
        <f t="shared" si="5"/>
        <v>48942.270000000019</v>
      </c>
      <c r="M98" s="101">
        <f t="shared" si="6"/>
        <v>0.11536487505672514</v>
      </c>
      <c r="N98" s="110"/>
      <c r="O98" s="2">
        <v>12895.27</v>
      </c>
      <c r="P98" s="3">
        <f t="shared" si="7"/>
        <v>-411343.65</v>
      </c>
    </row>
    <row r="99" spans="1:16" x14ac:dyDescent="0.3">
      <c r="A99">
        <v>62500</v>
      </c>
      <c r="B99" s="2">
        <v>80622.03</v>
      </c>
      <c r="C99" s="2">
        <v>142150.69</v>
      </c>
      <c r="D99" s="2">
        <v>1343.76</v>
      </c>
      <c r="E99" s="2">
        <v>0</v>
      </c>
      <c r="F99" s="2">
        <v>0</v>
      </c>
      <c r="G99" s="2">
        <v>0</v>
      </c>
      <c r="H99" s="2">
        <v>13746.48</v>
      </c>
      <c r="I99" s="2">
        <v>180.68</v>
      </c>
      <c r="J99" s="100">
        <f t="shared" si="4"/>
        <v>157421.61000000002</v>
      </c>
      <c r="K99" s="2">
        <v>130860.5</v>
      </c>
      <c r="L99" s="3">
        <f t="shared" si="5"/>
        <v>26561.110000000015</v>
      </c>
      <c r="M99" s="101">
        <f t="shared" si="6"/>
        <v>0.16872594556744791</v>
      </c>
      <c r="N99" s="110"/>
      <c r="O99" s="2">
        <v>4850.6100000000006</v>
      </c>
      <c r="P99" s="3">
        <f t="shared" si="7"/>
        <v>-152571</v>
      </c>
    </row>
    <row r="100" spans="1:16" x14ac:dyDescent="0.3">
      <c r="A100">
        <v>62700</v>
      </c>
      <c r="B100" s="2">
        <v>176682.23999999999</v>
      </c>
      <c r="C100" s="2">
        <v>297902.90999999997</v>
      </c>
      <c r="D100" s="2">
        <v>2944.65</v>
      </c>
      <c r="E100" s="2">
        <v>0</v>
      </c>
      <c r="F100" s="2">
        <v>0</v>
      </c>
      <c r="G100" s="2">
        <v>0</v>
      </c>
      <c r="H100" s="2">
        <v>94756.479999999996</v>
      </c>
      <c r="I100" s="2">
        <v>1245.72</v>
      </c>
      <c r="J100" s="100">
        <f t="shared" si="4"/>
        <v>396849.75999999995</v>
      </c>
      <c r="K100" s="2">
        <v>376267.56</v>
      </c>
      <c r="L100" s="3">
        <f t="shared" si="5"/>
        <v>20582.199999999953</v>
      </c>
      <c r="M100" s="101">
        <f t="shared" si="6"/>
        <v>5.1863959801815067E-2</v>
      </c>
      <c r="N100" s="110"/>
      <c r="O100" s="2">
        <v>24247.25</v>
      </c>
      <c r="P100" s="3">
        <f t="shared" si="7"/>
        <v>-372602.50999999995</v>
      </c>
    </row>
    <row r="101" spans="1:16" x14ac:dyDescent="0.3">
      <c r="A101">
        <v>63000</v>
      </c>
      <c r="B101" s="2">
        <v>626901.80000000005</v>
      </c>
      <c r="C101" s="2">
        <v>1088667.99</v>
      </c>
      <c r="D101" s="2">
        <v>10448.15</v>
      </c>
      <c r="E101" s="2">
        <v>6965.55</v>
      </c>
      <c r="F101" s="2">
        <v>12700.38</v>
      </c>
      <c r="G101" s="2">
        <v>116.09</v>
      </c>
      <c r="H101" s="2">
        <v>107027.69</v>
      </c>
      <c r="I101" s="2">
        <v>1407.01</v>
      </c>
      <c r="J101" s="100">
        <f t="shared" si="4"/>
        <v>1220367.3099999998</v>
      </c>
      <c r="K101" s="2">
        <v>1047513.7400000001</v>
      </c>
      <c r="L101" s="3">
        <f t="shared" si="5"/>
        <v>172853.56999999972</v>
      </c>
      <c r="M101" s="101">
        <f t="shared" si="6"/>
        <v>0.1416406098259054</v>
      </c>
      <c r="N101" s="110"/>
      <c r="O101" s="2">
        <v>54381.490000000005</v>
      </c>
      <c r="P101" s="3">
        <f t="shared" si="7"/>
        <v>-1165985.8199999998</v>
      </c>
    </row>
    <row r="102" spans="1:16" x14ac:dyDescent="0.3">
      <c r="A102">
        <v>63500</v>
      </c>
      <c r="B102" s="2">
        <v>425704.83</v>
      </c>
      <c r="C102" s="2">
        <v>729270.13</v>
      </c>
      <c r="D102" s="2">
        <v>7095.05</v>
      </c>
      <c r="E102" s="2">
        <v>6683.7</v>
      </c>
      <c r="F102" s="2">
        <v>12186.58</v>
      </c>
      <c r="G102" s="2">
        <v>111.4</v>
      </c>
      <c r="H102" s="2">
        <v>78539.94</v>
      </c>
      <c r="I102" s="2">
        <v>1032.52</v>
      </c>
      <c r="J102" s="100">
        <f t="shared" si="4"/>
        <v>828235.62000000011</v>
      </c>
      <c r="K102" s="2">
        <v>777116.82</v>
      </c>
      <c r="L102" s="3">
        <f t="shared" si="5"/>
        <v>51118.800000000163</v>
      </c>
      <c r="M102" s="101">
        <f t="shared" si="6"/>
        <v>6.1720117760692493E-2</v>
      </c>
      <c r="N102" s="110"/>
      <c r="O102" s="2">
        <v>46931.66</v>
      </c>
      <c r="P102" s="3">
        <f t="shared" si="7"/>
        <v>-781303.96000000008</v>
      </c>
    </row>
    <row r="103" spans="1:16" x14ac:dyDescent="0.3">
      <c r="A103">
        <v>63700</v>
      </c>
      <c r="B103" s="2">
        <v>125247.28</v>
      </c>
      <c r="C103" s="2">
        <v>212440.72</v>
      </c>
      <c r="D103" s="2">
        <v>2087.5300000000002</v>
      </c>
      <c r="E103" s="2">
        <v>1118.3599999999999</v>
      </c>
      <c r="F103" s="2">
        <v>2039.06</v>
      </c>
      <c r="G103" s="2">
        <v>18.64</v>
      </c>
      <c r="H103" s="2">
        <v>38921.279999999999</v>
      </c>
      <c r="I103" s="2">
        <v>511.67</v>
      </c>
      <c r="J103" s="100">
        <f t="shared" si="4"/>
        <v>256018.90000000002</v>
      </c>
      <c r="K103" s="2">
        <v>229747.03</v>
      </c>
      <c r="L103" s="3">
        <f t="shared" si="5"/>
        <v>26271.870000000024</v>
      </c>
      <c r="M103" s="101">
        <f t="shared" si="6"/>
        <v>0.10261691617298575</v>
      </c>
      <c r="N103" s="110"/>
      <c r="O103" s="2">
        <v>15927.93</v>
      </c>
      <c r="P103" s="3">
        <f t="shared" si="7"/>
        <v>-240090.97000000003</v>
      </c>
    </row>
    <row r="104" spans="1:16" x14ac:dyDescent="0.3">
      <c r="A104">
        <v>63800</v>
      </c>
      <c r="B104" s="2">
        <v>17430.759999999998</v>
      </c>
      <c r="C104" s="2">
        <v>31693.83</v>
      </c>
      <c r="D104" s="2">
        <v>290.5</v>
      </c>
      <c r="E104" s="2">
        <v>3813.69</v>
      </c>
      <c r="F104" s="2">
        <v>6953.75</v>
      </c>
      <c r="G104" s="2">
        <v>63.56</v>
      </c>
      <c r="H104" s="2">
        <v>0</v>
      </c>
      <c r="I104" s="2">
        <v>0</v>
      </c>
      <c r="J104" s="100">
        <f t="shared" si="4"/>
        <v>39001.64</v>
      </c>
      <c r="K104" s="2">
        <v>34566.270000000004</v>
      </c>
      <c r="L104" s="3">
        <f t="shared" si="5"/>
        <v>4435.3699999999953</v>
      </c>
      <c r="M104" s="101">
        <f t="shared" si="6"/>
        <v>0.11372265371404883</v>
      </c>
      <c r="N104" s="110"/>
      <c r="O104" s="2">
        <v>88.339999999999918</v>
      </c>
      <c r="P104" s="3">
        <f t="shared" si="7"/>
        <v>-38913.300000000003</v>
      </c>
    </row>
    <row r="105" spans="1:16" x14ac:dyDescent="0.3">
      <c r="A105">
        <v>64100</v>
      </c>
      <c r="B105" s="2">
        <v>57474.27</v>
      </c>
      <c r="C105" s="2">
        <v>101299.34</v>
      </c>
      <c r="D105" s="2">
        <v>957.95</v>
      </c>
      <c r="E105" s="2">
        <v>1282.95</v>
      </c>
      <c r="F105" s="2">
        <v>2339.2399999999998</v>
      </c>
      <c r="G105" s="2">
        <v>21.39</v>
      </c>
      <c r="H105" s="2">
        <v>14196.98</v>
      </c>
      <c r="I105" s="2">
        <v>186.64</v>
      </c>
      <c r="J105" s="100">
        <f t="shared" si="4"/>
        <v>119001.54</v>
      </c>
      <c r="K105" s="2">
        <v>104784.45999999999</v>
      </c>
      <c r="L105" s="3">
        <f t="shared" si="5"/>
        <v>14217.080000000002</v>
      </c>
      <c r="M105" s="101">
        <f t="shared" si="6"/>
        <v>0.11946971442554442</v>
      </c>
      <c r="N105" s="110"/>
      <c r="O105" s="2">
        <v>3495.41</v>
      </c>
      <c r="P105" s="3">
        <f t="shared" si="7"/>
        <v>-115506.12999999999</v>
      </c>
    </row>
    <row r="106" spans="1:16" x14ac:dyDescent="0.3">
      <c r="A106">
        <v>66600</v>
      </c>
      <c r="B106" s="2">
        <v>56349.36</v>
      </c>
      <c r="C106" s="2">
        <v>102615.31</v>
      </c>
      <c r="D106" s="2">
        <v>939.15</v>
      </c>
      <c r="E106" s="2">
        <v>0</v>
      </c>
      <c r="F106" s="2">
        <v>0</v>
      </c>
      <c r="G106" s="2">
        <v>0</v>
      </c>
      <c r="H106" s="2">
        <v>57659.92</v>
      </c>
      <c r="I106" s="2">
        <v>758.04</v>
      </c>
      <c r="J106" s="100">
        <f t="shared" si="4"/>
        <v>161972.42000000001</v>
      </c>
      <c r="K106" s="2">
        <v>129626.34</v>
      </c>
      <c r="L106" s="3">
        <f t="shared" si="5"/>
        <v>32346.080000000016</v>
      </c>
      <c r="M106" s="101">
        <f t="shared" si="6"/>
        <v>0.19970115899978536</v>
      </c>
      <c r="N106" s="110"/>
      <c r="O106" s="2">
        <v>127.40000000000055</v>
      </c>
      <c r="P106" s="3">
        <f t="shared" si="7"/>
        <v>-161845.02000000002</v>
      </c>
    </row>
    <row r="107" spans="1:16" x14ac:dyDescent="0.3">
      <c r="A107">
        <v>67000</v>
      </c>
      <c r="B107" s="2">
        <v>26920.07</v>
      </c>
      <c r="C107" s="2">
        <v>47250.879999999997</v>
      </c>
      <c r="D107" s="2">
        <v>448.67</v>
      </c>
      <c r="E107" s="2">
        <v>5715.53</v>
      </c>
      <c r="F107" s="2">
        <v>10421.280000000001</v>
      </c>
      <c r="G107" s="2">
        <v>95.26</v>
      </c>
      <c r="H107" s="2">
        <v>0</v>
      </c>
      <c r="I107" s="2">
        <v>0</v>
      </c>
      <c r="J107" s="100">
        <f t="shared" si="4"/>
        <v>58216.09</v>
      </c>
      <c r="K107" s="2">
        <v>42041.38</v>
      </c>
      <c r="L107" s="3">
        <f t="shared" si="5"/>
        <v>16174.71</v>
      </c>
      <c r="M107" s="101">
        <f t="shared" si="6"/>
        <v>0.27783916783143631</v>
      </c>
      <c r="N107" s="110"/>
      <c r="O107" s="2">
        <v>1833.32</v>
      </c>
      <c r="P107" s="3">
        <f t="shared" si="7"/>
        <v>-56382.77</v>
      </c>
    </row>
    <row r="108" spans="1:16" x14ac:dyDescent="0.3">
      <c r="A108">
        <v>67100</v>
      </c>
      <c r="B108" s="2">
        <v>646922.41</v>
      </c>
      <c r="C108" s="2">
        <v>1107681.4099999999</v>
      </c>
      <c r="D108" s="2">
        <v>10782.08</v>
      </c>
      <c r="E108" s="2">
        <v>40468.29</v>
      </c>
      <c r="F108" s="2">
        <v>73787.22</v>
      </c>
      <c r="G108" s="2">
        <v>674.44</v>
      </c>
      <c r="H108" s="2">
        <v>59192.57</v>
      </c>
      <c r="I108" s="2">
        <v>778.19</v>
      </c>
      <c r="J108" s="100">
        <f t="shared" si="4"/>
        <v>1252895.9099999999</v>
      </c>
      <c r="K108" s="2">
        <v>1152352.73</v>
      </c>
      <c r="L108" s="3">
        <f t="shared" si="5"/>
        <v>100543.17999999993</v>
      </c>
      <c r="M108" s="101">
        <f t="shared" si="6"/>
        <v>8.0248629752490724E-2</v>
      </c>
      <c r="N108" s="110"/>
      <c r="O108" s="2">
        <v>71872.789999999994</v>
      </c>
      <c r="P108" s="3">
        <f t="shared" si="7"/>
        <v>-1181023.1199999999</v>
      </c>
    </row>
    <row r="109" spans="1:16" x14ac:dyDescent="0.3">
      <c r="A109">
        <v>67200</v>
      </c>
      <c r="B109" s="2">
        <v>7147.32</v>
      </c>
      <c r="C109" s="2">
        <v>10943.27</v>
      </c>
      <c r="D109" s="2">
        <v>119.12</v>
      </c>
      <c r="E109" s="2">
        <v>0</v>
      </c>
      <c r="F109" s="2">
        <v>0</v>
      </c>
      <c r="G109" s="2">
        <v>0</v>
      </c>
      <c r="H109" s="2">
        <v>14186.96</v>
      </c>
      <c r="I109" s="2">
        <v>186.52</v>
      </c>
      <c r="J109" s="100">
        <f t="shared" si="4"/>
        <v>25435.87</v>
      </c>
      <c r="K109" s="2">
        <v>26413.91</v>
      </c>
      <c r="L109" s="3">
        <f t="shared" si="5"/>
        <v>-978.04000000000087</v>
      </c>
      <c r="M109" s="101">
        <f t="shared" si="6"/>
        <v>-3.8451210829431072E-2</v>
      </c>
      <c r="N109" s="110"/>
      <c r="O109" s="2">
        <v>2088.66</v>
      </c>
      <c r="P109" s="3">
        <f t="shared" si="7"/>
        <v>-23347.21</v>
      </c>
    </row>
    <row r="110" spans="1:16" x14ac:dyDescent="0.3">
      <c r="A110">
        <v>67300</v>
      </c>
      <c r="B110" s="2">
        <v>368740.52</v>
      </c>
      <c r="C110" s="2">
        <v>627086.26</v>
      </c>
      <c r="D110" s="2">
        <v>6145.71</v>
      </c>
      <c r="E110" s="2">
        <v>35606.74</v>
      </c>
      <c r="F110" s="2">
        <v>64923.24</v>
      </c>
      <c r="G110" s="2">
        <v>593.45000000000005</v>
      </c>
      <c r="H110" s="2">
        <v>247200.11</v>
      </c>
      <c r="I110" s="2">
        <v>3249.74</v>
      </c>
      <c r="J110" s="100">
        <f t="shared" si="4"/>
        <v>949198.50999999989</v>
      </c>
      <c r="K110" s="2">
        <v>715312.02000000014</v>
      </c>
      <c r="L110" s="3">
        <f t="shared" si="5"/>
        <v>233886.48999999976</v>
      </c>
      <c r="M110" s="101">
        <f t="shared" si="6"/>
        <v>0.24640418999393476</v>
      </c>
      <c r="N110" s="110"/>
      <c r="O110" s="2">
        <v>45249.919999999998</v>
      </c>
      <c r="P110" s="3">
        <f t="shared" si="7"/>
        <v>-903948.58999999985</v>
      </c>
    </row>
    <row r="111" spans="1:16" x14ac:dyDescent="0.3">
      <c r="A111">
        <v>67400</v>
      </c>
      <c r="B111" s="2">
        <v>206705.3</v>
      </c>
      <c r="C111" s="2">
        <v>326980.59000000003</v>
      </c>
      <c r="D111" s="2">
        <v>3445.13</v>
      </c>
      <c r="E111" s="2">
        <v>0</v>
      </c>
      <c r="F111" s="2">
        <v>0</v>
      </c>
      <c r="G111" s="2">
        <v>0</v>
      </c>
      <c r="H111" s="2">
        <v>358841.05</v>
      </c>
      <c r="I111" s="2">
        <v>4717.49</v>
      </c>
      <c r="J111" s="100">
        <f t="shared" si="4"/>
        <v>693984.26</v>
      </c>
      <c r="K111" s="2">
        <v>611791.46000000008</v>
      </c>
      <c r="L111" s="3">
        <f t="shared" si="5"/>
        <v>82192.79999999993</v>
      </c>
      <c r="M111" s="101">
        <f t="shared" si="6"/>
        <v>0.1184361155395656</v>
      </c>
      <c r="N111" s="110"/>
      <c r="O111" s="2">
        <v>49911.53</v>
      </c>
      <c r="P111" s="3">
        <f t="shared" si="7"/>
        <v>-644072.73</v>
      </c>
    </row>
    <row r="112" spans="1:16" x14ac:dyDescent="0.3">
      <c r="A112">
        <v>67500</v>
      </c>
      <c r="B112" s="2">
        <v>210304.33</v>
      </c>
      <c r="C112" s="2">
        <v>358630.01</v>
      </c>
      <c r="D112" s="2">
        <v>3505.08</v>
      </c>
      <c r="E112" s="2">
        <v>29152.48</v>
      </c>
      <c r="F112" s="2">
        <v>53154.68</v>
      </c>
      <c r="G112" s="2">
        <v>485.88</v>
      </c>
      <c r="H112" s="2">
        <v>18648.310000000001</v>
      </c>
      <c r="I112" s="2">
        <v>245.18</v>
      </c>
      <c r="J112" s="100">
        <f t="shared" si="4"/>
        <v>434669.14</v>
      </c>
      <c r="K112" s="2">
        <v>402844.4</v>
      </c>
      <c r="L112" s="3">
        <f t="shared" si="5"/>
        <v>31824.739999999991</v>
      </c>
      <c r="M112" s="101">
        <f t="shared" si="6"/>
        <v>7.3216009767797158E-2</v>
      </c>
      <c r="N112" s="110"/>
      <c r="O112" s="2">
        <v>24823.439999999999</v>
      </c>
      <c r="P112" s="3">
        <f t="shared" si="7"/>
        <v>-409845.7</v>
      </c>
    </row>
    <row r="113" spans="1:17" x14ac:dyDescent="0.3">
      <c r="A113">
        <v>67600</v>
      </c>
      <c r="B113" s="2">
        <v>37480.879999999997</v>
      </c>
      <c r="C113" s="2">
        <v>60369.61</v>
      </c>
      <c r="D113" s="2">
        <v>624.69000000000005</v>
      </c>
      <c r="E113" s="2">
        <v>6874.21</v>
      </c>
      <c r="F113" s="2">
        <v>12534.01</v>
      </c>
      <c r="G113" s="2">
        <v>114.57</v>
      </c>
      <c r="H113" s="2">
        <v>32428.13</v>
      </c>
      <c r="I113" s="2">
        <v>426.31</v>
      </c>
      <c r="J113" s="100">
        <f t="shared" si="4"/>
        <v>106497.32</v>
      </c>
      <c r="K113" s="2">
        <v>106152.76000000001</v>
      </c>
      <c r="L113" s="3">
        <f t="shared" si="5"/>
        <v>344.55999999999767</v>
      </c>
      <c r="M113" s="101">
        <f t="shared" si="6"/>
        <v>3.2353865806200349E-3</v>
      </c>
      <c r="N113" s="110"/>
      <c r="O113" s="2">
        <v>7970.79</v>
      </c>
      <c r="P113" s="3">
        <f t="shared" si="7"/>
        <v>-98526.530000000013</v>
      </c>
    </row>
    <row r="114" spans="1:17" x14ac:dyDescent="0.3">
      <c r="A114">
        <v>67800</v>
      </c>
      <c r="B114" s="2">
        <v>1185435.82</v>
      </c>
      <c r="C114" s="2">
        <v>2018531.53</v>
      </c>
      <c r="D114" s="2">
        <v>19757.150000000001</v>
      </c>
      <c r="E114" s="2">
        <v>195867.26</v>
      </c>
      <c r="F114" s="2">
        <v>357131.12</v>
      </c>
      <c r="G114" s="2">
        <v>3264.46</v>
      </c>
      <c r="H114" s="2">
        <v>114745.39</v>
      </c>
      <c r="I114" s="2">
        <v>1508.52</v>
      </c>
      <c r="J114" s="100">
        <f t="shared" si="4"/>
        <v>2514938.17</v>
      </c>
      <c r="K114" s="2">
        <v>2263142.4699999997</v>
      </c>
      <c r="L114" s="3">
        <f t="shared" si="5"/>
        <v>251795.70000000019</v>
      </c>
      <c r="M114" s="101">
        <f t="shared" si="6"/>
        <v>0.10012003595301119</v>
      </c>
      <c r="N114" s="110"/>
      <c r="O114" s="2">
        <v>142907.26</v>
      </c>
      <c r="P114" s="3">
        <f t="shared" si="7"/>
        <v>-2372030.91</v>
      </c>
    </row>
    <row r="115" spans="1:17" x14ac:dyDescent="0.3">
      <c r="A115">
        <v>67900</v>
      </c>
      <c r="B115" s="2">
        <v>7462.5</v>
      </c>
      <c r="C115" s="2">
        <v>9179.19</v>
      </c>
      <c r="D115" s="2">
        <v>124.36</v>
      </c>
      <c r="E115" s="2">
        <v>16900.330000000002</v>
      </c>
      <c r="F115" s="2">
        <v>30815</v>
      </c>
      <c r="G115" s="2">
        <v>281.68</v>
      </c>
      <c r="H115" s="2">
        <v>34216.99</v>
      </c>
      <c r="I115" s="2">
        <v>449.81</v>
      </c>
      <c r="J115" s="100">
        <f t="shared" si="4"/>
        <v>75067.03</v>
      </c>
      <c r="K115" s="2">
        <v>63715.020000000004</v>
      </c>
      <c r="L115" s="3">
        <f t="shared" si="5"/>
        <v>11352.009999999995</v>
      </c>
      <c r="M115" s="101">
        <f t="shared" si="6"/>
        <v>0.15122497852918912</v>
      </c>
      <c r="N115" s="110"/>
      <c r="O115" s="2">
        <v>4427.42</v>
      </c>
      <c r="P115" s="3">
        <f t="shared" si="7"/>
        <v>-70639.61</v>
      </c>
    </row>
    <row r="116" spans="1:17" x14ac:dyDescent="0.3">
      <c r="A116">
        <v>68000</v>
      </c>
      <c r="B116" s="2">
        <v>74059.87</v>
      </c>
      <c r="C116" s="2">
        <v>129669.77</v>
      </c>
      <c r="D116" s="2">
        <v>1234.33</v>
      </c>
      <c r="E116" s="2">
        <v>0</v>
      </c>
      <c r="F116" s="2">
        <v>0</v>
      </c>
      <c r="G116" s="2">
        <v>0</v>
      </c>
      <c r="H116" s="2">
        <v>0</v>
      </c>
      <c r="I116" s="2">
        <v>0</v>
      </c>
      <c r="J116" s="100">
        <f t="shared" si="4"/>
        <v>130904.1</v>
      </c>
      <c r="K116" s="2">
        <v>112225.93</v>
      </c>
      <c r="L116" s="3">
        <f t="shared" si="5"/>
        <v>18678.170000000013</v>
      </c>
      <c r="M116" s="101">
        <f t="shared" si="6"/>
        <v>0.14268590517791277</v>
      </c>
      <c r="N116" s="110"/>
      <c r="O116" s="2">
        <v>5365.99</v>
      </c>
      <c r="P116" s="3">
        <f t="shared" si="7"/>
        <v>-125538.11</v>
      </c>
    </row>
    <row r="117" spans="1:17" x14ac:dyDescent="0.3">
      <c r="A117">
        <v>68100</v>
      </c>
      <c r="B117" s="2">
        <v>316294.93</v>
      </c>
      <c r="C117" s="2">
        <v>531524.81000000006</v>
      </c>
      <c r="D117" s="2">
        <v>5271.47</v>
      </c>
      <c r="E117" s="2">
        <v>0</v>
      </c>
      <c r="F117" s="2">
        <v>0</v>
      </c>
      <c r="G117" s="2">
        <v>0</v>
      </c>
      <c r="H117" s="2">
        <v>135998.75</v>
      </c>
      <c r="I117" s="2">
        <v>1787.89</v>
      </c>
      <c r="J117" s="100">
        <f t="shared" si="4"/>
        <v>674582.92</v>
      </c>
      <c r="K117" s="2">
        <v>655788.83000000007</v>
      </c>
      <c r="L117" s="3">
        <f t="shared" si="5"/>
        <v>18794.089999999967</v>
      </c>
      <c r="M117" s="101">
        <f t="shared" si="6"/>
        <v>2.7860311079325826E-2</v>
      </c>
      <c r="N117" s="110"/>
      <c r="O117" s="2">
        <v>45186.03</v>
      </c>
      <c r="P117" s="3">
        <f t="shared" si="7"/>
        <v>-629396.89</v>
      </c>
    </row>
    <row r="118" spans="1:17" x14ac:dyDescent="0.3">
      <c r="A118">
        <v>68200</v>
      </c>
      <c r="B118" s="2">
        <v>2104922</v>
      </c>
      <c r="C118" s="2">
        <v>3473867.6</v>
      </c>
      <c r="D118" s="2">
        <v>35081.85</v>
      </c>
      <c r="E118" s="2">
        <v>108654.29</v>
      </c>
      <c r="F118" s="2">
        <v>198112.37</v>
      </c>
      <c r="G118" s="2">
        <v>1810.92</v>
      </c>
      <c r="H118" s="2">
        <v>622456.93000000005</v>
      </c>
      <c r="I118" s="2">
        <v>8183.15</v>
      </c>
      <c r="J118" s="100">
        <f t="shared" si="4"/>
        <v>4339512.82</v>
      </c>
      <c r="K118" s="2">
        <v>4416619.63</v>
      </c>
      <c r="L118" s="3">
        <f t="shared" si="5"/>
        <v>-77106.80999999959</v>
      </c>
      <c r="M118" s="101">
        <f t="shared" si="6"/>
        <v>-1.7768540663050648E-2</v>
      </c>
      <c r="N118" s="110"/>
      <c r="O118" s="2">
        <v>364083.36</v>
      </c>
      <c r="P118" s="3">
        <f t="shared" si="7"/>
        <v>-3975429.4600000004</v>
      </c>
    </row>
    <row r="119" spans="1:17" x14ac:dyDescent="0.3">
      <c r="A119">
        <v>68300</v>
      </c>
      <c r="B119" s="2">
        <v>616169.87</v>
      </c>
      <c r="C119" s="2">
        <v>1049168.3</v>
      </c>
      <c r="D119" s="2">
        <v>10269.540000000001</v>
      </c>
      <c r="E119" s="2">
        <v>55452.47</v>
      </c>
      <c r="F119" s="2">
        <v>101108.79</v>
      </c>
      <c r="G119" s="2">
        <v>924.22</v>
      </c>
      <c r="H119" s="2">
        <v>144205.20000000001</v>
      </c>
      <c r="I119" s="2">
        <v>1895.81</v>
      </c>
      <c r="J119" s="100">
        <f t="shared" si="4"/>
        <v>1307571.8600000001</v>
      </c>
      <c r="K119" s="2">
        <v>1154882.3800000001</v>
      </c>
      <c r="L119" s="3">
        <f t="shared" si="5"/>
        <v>152689.47999999998</v>
      </c>
      <c r="M119" s="101">
        <f t="shared" si="6"/>
        <v>0.11677329917454783</v>
      </c>
      <c r="N119" s="110"/>
      <c r="O119" s="2">
        <v>74313.850000000006</v>
      </c>
      <c r="P119" s="3">
        <f t="shared" si="7"/>
        <v>-1233258.01</v>
      </c>
    </row>
    <row r="120" spans="1:17" x14ac:dyDescent="0.3">
      <c r="A120">
        <v>68400</v>
      </c>
      <c r="B120" s="2">
        <v>18238.310000000001</v>
      </c>
      <c r="C120" s="2">
        <v>30645.759999999998</v>
      </c>
      <c r="D120" s="2">
        <v>303.95999999999998</v>
      </c>
      <c r="E120" s="2">
        <v>1084.05</v>
      </c>
      <c r="F120" s="2">
        <v>1976.52</v>
      </c>
      <c r="G120" s="2">
        <v>18.07</v>
      </c>
      <c r="H120" s="2">
        <v>10876.73</v>
      </c>
      <c r="I120" s="2">
        <v>143</v>
      </c>
      <c r="J120" s="100">
        <f t="shared" si="4"/>
        <v>43964.039999999994</v>
      </c>
      <c r="K120" s="2">
        <v>37123.590000000004</v>
      </c>
      <c r="L120" s="3">
        <f t="shared" si="5"/>
        <v>6840.4499999999898</v>
      </c>
      <c r="M120" s="101">
        <f t="shared" si="6"/>
        <v>0.15559193377132746</v>
      </c>
      <c r="N120" s="110"/>
      <c r="O120" s="2">
        <v>2608.2800000000002</v>
      </c>
      <c r="P120" s="3">
        <f t="shared" si="7"/>
        <v>-41355.759999999995</v>
      </c>
    </row>
    <row r="121" spans="1:17" x14ac:dyDescent="0.3">
      <c r="A121">
        <v>68500</v>
      </c>
      <c r="B121" s="2">
        <v>567336.6</v>
      </c>
      <c r="C121" s="2">
        <v>1034446.36</v>
      </c>
      <c r="D121" s="2">
        <v>9455.66</v>
      </c>
      <c r="E121" s="2">
        <v>14488.59</v>
      </c>
      <c r="F121" s="2">
        <v>26417.47</v>
      </c>
      <c r="G121" s="2">
        <v>241.46</v>
      </c>
      <c r="H121" s="2">
        <v>79488.160000000003</v>
      </c>
      <c r="I121" s="2">
        <v>1044.93</v>
      </c>
      <c r="J121" s="100">
        <f t="shared" si="4"/>
        <v>1151094.0399999998</v>
      </c>
      <c r="K121" s="2">
        <v>1090211.77</v>
      </c>
      <c r="L121" s="3">
        <f t="shared" si="5"/>
        <v>60882.269999999786</v>
      </c>
      <c r="M121" s="101">
        <f t="shared" si="6"/>
        <v>5.2890787272254311E-2</v>
      </c>
      <c r="N121" s="110"/>
      <c r="O121" s="2">
        <v>0</v>
      </c>
      <c r="P121" s="3">
        <f t="shared" si="7"/>
        <v>-1151094.0399999998</v>
      </c>
    </row>
    <row r="122" spans="1:17" x14ac:dyDescent="0.3">
      <c r="A122">
        <v>68600</v>
      </c>
      <c r="B122" s="2">
        <v>119354.01</v>
      </c>
      <c r="C122" s="2">
        <v>217620.9</v>
      </c>
      <c r="D122" s="2">
        <v>1989.15</v>
      </c>
      <c r="E122" s="2">
        <v>0</v>
      </c>
      <c r="F122" s="2">
        <v>0</v>
      </c>
      <c r="G122" s="2">
        <v>0</v>
      </c>
      <c r="H122" s="2">
        <v>57101.45</v>
      </c>
      <c r="I122" s="2">
        <v>750.68</v>
      </c>
      <c r="J122" s="100">
        <f t="shared" si="4"/>
        <v>277462.18</v>
      </c>
      <c r="K122" s="2">
        <v>178122.09000000003</v>
      </c>
      <c r="L122" s="3">
        <f t="shared" si="5"/>
        <v>99340.089999999967</v>
      </c>
      <c r="M122" s="101">
        <f t="shared" si="6"/>
        <v>0.358031101752318</v>
      </c>
      <c r="N122" s="110"/>
      <c r="O122" s="2">
        <v>0</v>
      </c>
      <c r="P122" s="3">
        <f t="shared" si="7"/>
        <v>-277462.18</v>
      </c>
    </row>
    <row r="123" spans="1:17" x14ac:dyDescent="0.3">
      <c r="A123">
        <v>68700</v>
      </c>
      <c r="B123" s="2">
        <v>188553.01</v>
      </c>
      <c r="C123" s="2">
        <v>343793.78</v>
      </c>
      <c r="D123" s="2">
        <v>3142.47</v>
      </c>
      <c r="E123" s="2">
        <v>16411.97</v>
      </c>
      <c r="F123" s="2">
        <v>29924.51</v>
      </c>
      <c r="G123" s="2">
        <v>273.55</v>
      </c>
      <c r="H123" s="2">
        <v>64868.97</v>
      </c>
      <c r="I123" s="2">
        <v>852.73</v>
      </c>
      <c r="J123" s="100">
        <f t="shared" si="4"/>
        <v>442856.01</v>
      </c>
      <c r="K123" s="2">
        <v>94594.010000000009</v>
      </c>
      <c r="L123" s="3">
        <f t="shared" si="5"/>
        <v>348262</v>
      </c>
      <c r="M123" s="101">
        <f t="shared" si="6"/>
        <v>0.78640007617825936</v>
      </c>
      <c r="N123" s="110"/>
      <c r="O123" s="2">
        <v>0</v>
      </c>
      <c r="P123" s="3">
        <f t="shared" si="7"/>
        <v>-442856.01</v>
      </c>
      <c r="Q123" t="s">
        <v>69</v>
      </c>
    </row>
    <row r="124" spans="1:17" x14ac:dyDescent="0.3">
      <c r="A124">
        <v>70101</v>
      </c>
      <c r="B124" s="2">
        <v>432656.65</v>
      </c>
      <c r="C124" s="2">
        <v>751105.92</v>
      </c>
      <c r="D124" s="2">
        <v>7211.03</v>
      </c>
      <c r="E124" s="2">
        <v>16384.05</v>
      </c>
      <c r="F124" s="2">
        <v>29873.65</v>
      </c>
      <c r="G124" s="2">
        <v>273.08999999999997</v>
      </c>
      <c r="H124" s="2">
        <v>0</v>
      </c>
      <c r="I124" s="2">
        <v>0</v>
      </c>
      <c r="J124" s="100">
        <f t="shared" si="4"/>
        <v>788463.69000000006</v>
      </c>
      <c r="K124" s="2">
        <v>630932</v>
      </c>
      <c r="L124" s="3">
        <f t="shared" si="5"/>
        <v>157531.69000000006</v>
      </c>
      <c r="M124" s="101">
        <f t="shared" si="6"/>
        <v>0.19979574455736832</v>
      </c>
      <c r="N124" s="110"/>
      <c r="O124" s="2">
        <v>37768.49</v>
      </c>
      <c r="P124" s="3">
        <f t="shared" si="7"/>
        <v>-750695.20000000007</v>
      </c>
    </row>
    <row r="125" spans="1:17" x14ac:dyDescent="0.3">
      <c r="A125">
        <v>70102</v>
      </c>
      <c r="B125" s="2">
        <v>228508.29</v>
      </c>
      <c r="C125" s="2">
        <v>391928.12</v>
      </c>
      <c r="D125" s="2">
        <v>3808.38</v>
      </c>
      <c r="E125" s="2">
        <v>14366.95</v>
      </c>
      <c r="F125" s="2">
        <v>26195.85</v>
      </c>
      <c r="G125" s="2">
        <v>239.45</v>
      </c>
      <c r="H125" s="2">
        <v>0</v>
      </c>
      <c r="I125" s="2">
        <v>0</v>
      </c>
      <c r="J125" s="100">
        <f t="shared" si="4"/>
        <v>422171.8</v>
      </c>
      <c r="K125" s="2">
        <v>401151.25</v>
      </c>
      <c r="L125" s="3">
        <f t="shared" si="5"/>
        <v>21020.549999999988</v>
      </c>
      <c r="M125" s="101">
        <f t="shared" si="6"/>
        <v>4.9791459306377142E-2</v>
      </c>
      <c r="N125" s="110"/>
      <c r="O125" s="2">
        <v>24717.759999999998</v>
      </c>
      <c r="P125" s="3">
        <f t="shared" si="7"/>
        <v>-397454.04</v>
      </c>
    </row>
    <row r="126" spans="1:17" x14ac:dyDescent="0.3">
      <c r="A126">
        <v>70104</v>
      </c>
      <c r="B126" s="2">
        <v>23199.5</v>
      </c>
      <c r="C126" s="2">
        <v>39995.19</v>
      </c>
      <c r="D126" s="2">
        <v>386.66</v>
      </c>
      <c r="E126" s="2">
        <v>1512.22</v>
      </c>
      <c r="F126" s="2">
        <v>2757.31</v>
      </c>
      <c r="G126" s="2">
        <v>25.19</v>
      </c>
      <c r="H126" s="2">
        <v>0</v>
      </c>
      <c r="I126" s="2">
        <v>0</v>
      </c>
      <c r="J126" s="100">
        <f t="shared" si="4"/>
        <v>43164.350000000006</v>
      </c>
      <c r="K126" s="2">
        <v>36303.460000000006</v>
      </c>
      <c r="L126" s="3">
        <f t="shared" si="5"/>
        <v>6860.8899999999994</v>
      </c>
      <c r="M126" s="101">
        <f t="shared" si="6"/>
        <v>0.15894806709703721</v>
      </c>
      <c r="N126" s="110"/>
      <c r="O126" s="2">
        <v>2305.1999999999998</v>
      </c>
      <c r="P126" s="3">
        <f t="shared" si="7"/>
        <v>-40859.150000000009</v>
      </c>
    </row>
    <row r="127" spans="1:17" x14ac:dyDescent="0.3">
      <c r="A127">
        <v>70106</v>
      </c>
      <c r="B127" s="2">
        <v>19288.88</v>
      </c>
      <c r="C127" s="2">
        <v>35170.9</v>
      </c>
      <c r="D127" s="2">
        <v>321.5</v>
      </c>
      <c r="E127" s="2">
        <v>0</v>
      </c>
      <c r="F127" s="2">
        <v>0</v>
      </c>
      <c r="G127" s="2">
        <v>0</v>
      </c>
      <c r="H127" s="2">
        <v>0</v>
      </c>
      <c r="I127" s="2">
        <v>0</v>
      </c>
      <c r="J127" s="100">
        <f t="shared" si="4"/>
        <v>35492.400000000001</v>
      </c>
      <c r="K127" s="2">
        <v>32389.599999999999</v>
      </c>
      <c r="L127" s="3">
        <f t="shared" si="5"/>
        <v>3102.8000000000029</v>
      </c>
      <c r="M127" s="101">
        <f t="shared" si="6"/>
        <v>8.7421532497098053E-2</v>
      </c>
      <c r="N127" s="110"/>
      <c r="O127" s="2">
        <v>0</v>
      </c>
      <c r="P127" s="3">
        <f t="shared" si="7"/>
        <v>-35492.400000000001</v>
      </c>
    </row>
    <row r="128" spans="1:17" x14ac:dyDescent="0.3">
      <c r="A128">
        <v>70108</v>
      </c>
      <c r="B128" s="2">
        <v>30037.97</v>
      </c>
      <c r="C128" s="2">
        <v>51242.22</v>
      </c>
      <c r="D128" s="2">
        <v>500.68</v>
      </c>
      <c r="E128" s="2">
        <v>4237.75</v>
      </c>
      <c r="F128" s="2">
        <v>7710.57</v>
      </c>
      <c r="G128" s="2">
        <v>70.650000000000006</v>
      </c>
      <c r="H128" s="2">
        <v>0</v>
      </c>
      <c r="I128" s="2">
        <v>0</v>
      </c>
      <c r="J128" s="100">
        <f t="shared" si="4"/>
        <v>59524.12</v>
      </c>
      <c r="K128" s="2">
        <v>69926.61</v>
      </c>
      <c r="L128" s="3">
        <f t="shared" si="5"/>
        <v>-10402.489999999998</v>
      </c>
      <c r="M128" s="101">
        <f t="shared" si="6"/>
        <v>-0.17476092044703892</v>
      </c>
      <c r="N128" s="110"/>
      <c r="O128" s="2">
        <v>3542.82</v>
      </c>
      <c r="P128" s="3">
        <f t="shared" si="7"/>
        <v>-55981.3</v>
      </c>
    </row>
    <row r="129" spans="1:16" x14ac:dyDescent="0.3">
      <c r="A129">
        <v>70202</v>
      </c>
      <c r="B129" s="2">
        <v>715774.59</v>
      </c>
      <c r="C129" s="2">
        <v>1231769.9099999999</v>
      </c>
      <c r="D129" s="2">
        <v>11929.54</v>
      </c>
      <c r="E129" s="2">
        <v>35573</v>
      </c>
      <c r="F129" s="2">
        <v>64861.94</v>
      </c>
      <c r="G129" s="2">
        <v>592.85</v>
      </c>
      <c r="H129" s="2">
        <v>0</v>
      </c>
      <c r="I129" s="2">
        <v>0</v>
      </c>
      <c r="J129" s="100">
        <f t="shared" si="4"/>
        <v>1309154.24</v>
      </c>
      <c r="K129" s="2">
        <v>1260961.8799999999</v>
      </c>
      <c r="L129" s="3">
        <f t="shared" si="5"/>
        <v>48192.360000000102</v>
      </c>
      <c r="M129" s="101">
        <f t="shared" si="6"/>
        <v>3.6811827458925007E-2</v>
      </c>
      <c r="N129" s="110"/>
      <c r="O129" s="2">
        <v>74280.75</v>
      </c>
      <c r="P129" s="3">
        <f t="shared" si="7"/>
        <v>-1234873.49</v>
      </c>
    </row>
    <row r="130" spans="1:16" x14ac:dyDescent="0.3">
      <c r="A130">
        <v>70203</v>
      </c>
      <c r="B130" s="2">
        <v>2638549.0699999998</v>
      </c>
      <c r="C130" s="2">
        <v>4558061.93</v>
      </c>
      <c r="D130" s="2">
        <v>43975.96</v>
      </c>
      <c r="E130" s="2">
        <v>127730.5</v>
      </c>
      <c r="F130" s="2">
        <v>232895.07</v>
      </c>
      <c r="G130" s="2">
        <v>2128.81</v>
      </c>
      <c r="H130" s="2">
        <v>0</v>
      </c>
      <c r="I130" s="2">
        <v>0</v>
      </c>
      <c r="J130" s="100">
        <f t="shared" si="4"/>
        <v>4837061.7699999996</v>
      </c>
      <c r="K130" s="2">
        <v>4123949.47</v>
      </c>
      <c r="L130" s="3">
        <f t="shared" si="5"/>
        <v>713112.29999999935</v>
      </c>
      <c r="M130" s="101">
        <f t="shared" si="6"/>
        <v>0.1474267507648552</v>
      </c>
      <c r="N130" s="110"/>
      <c r="O130" s="2">
        <v>252894.41</v>
      </c>
      <c r="P130" s="3">
        <f t="shared" si="7"/>
        <v>-4584167.3599999994</v>
      </c>
    </row>
    <row r="131" spans="1:16" x14ac:dyDescent="0.3">
      <c r="A131">
        <v>70204</v>
      </c>
      <c r="B131" s="2">
        <v>26905.89</v>
      </c>
      <c r="C131" s="2">
        <v>49058.12</v>
      </c>
      <c r="D131" s="2">
        <v>448.44</v>
      </c>
      <c r="E131" s="2">
        <v>1223.03</v>
      </c>
      <c r="F131" s="2">
        <v>2230.0500000000002</v>
      </c>
      <c r="G131" s="2">
        <v>20.38</v>
      </c>
      <c r="H131" s="2">
        <v>0</v>
      </c>
      <c r="I131" s="2">
        <v>0</v>
      </c>
      <c r="J131" s="100">
        <f t="shared" ref="J131:J194" si="8">SUM(C131:I131)-E131</f>
        <v>51756.990000000005</v>
      </c>
      <c r="K131" s="2">
        <v>64044.78</v>
      </c>
      <c r="L131" s="3">
        <f t="shared" ref="L131:L194" si="9">J131-K131</f>
        <v>-12287.789999999994</v>
      </c>
      <c r="M131" s="101">
        <f t="shared" ref="M131:M194" si="10">IF(J131=0,0,L131/J131)</f>
        <v>-0.23741314941228214</v>
      </c>
      <c r="N131" s="110"/>
      <c r="O131" s="2">
        <v>0</v>
      </c>
      <c r="P131" s="3">
        <f t="shared" ref="P131:P194" si="11">O131-J131</f>
        <v>-51756.990000000005</v>
      </c>
    </row>
    <row r="132" spans="1:16" x14ac:dyDescent="0.3">
      <c r="A132">
        <v>70209</v>
      </c>
      <c r="B132" s="2">
        <v>23789.1</v>
      </c>
      <c r="C132" s="2">
        <v>41941.72</v>
      </c>
      <c r="D132" s="2">
        <v>0</v>
      </c>
      <c r="E132" s="2">
        <v>0</v>
      </c>
      <c r="F132" s="2">
        <v>0</v>
      </c>
      <c r="G132" s="2">
        <v>0</v>
      </c>
      <c r="H132" s="2">
        <v>0</v>
      </c>
      <c r="I132" s="2">
        <v>0</v>
      </c>
      <c r="J132" s="100">
        <f t="shared" si="8"/>
        <v>41941.72</v>
      </c>
      <c r="K132" s="2">
        <v>34014.14</v>
      </c>
      <c r="L132" s="3">
        <f t="shared" si="9"/>
        <v>7927.5800000000017</v>
      </c>
      <c r="M132" s="101">
        <f t="shared" si="10"/>
        <v>0.18901418444451018</v>
      </c>
      <c r="N132" s="110"/>
      <c r="O132" s="2">
        <v>1433.88</v>
      </c>
      <c r="P132" s="3">
        <f t="shared" si="11"/>
        <v>-40507.840000000004</v>
      </c>
    </row>
    <row r="133" spans="1:16" x14ac:dyDescent="0.3">
      <c r="A133">
        <v>70211</v>
      </c>
      <c r="B133" s="2">
        <v>49265.93</v>
      </c>
      <c r="C133" s="2">
        <v>89828.2</v>
      </c>
      <c r="D133" s="2">
        <v>821.1</v>
      </c>
      <c r="E133" s="2">
        <v>0</v>
      </c>
      <c r="F133" s="2">
        <v>0</v>
      </c>
      <c r="G133" s="2">
        <v>0</v>
      </c>
      <c r="H133" s="2">
        <v>0</v>
      </c>
      <c r="I133" s="2">
        <v>0</v>
      </c>
      <c r="J133" s="100">
        <f t="shared" si="8"/>
        <v>90649.3</v>
      </c>
      <c r="K133" s="2">
        <v>83241.490000000005</v>
      </c>
      <c r="L133" s="3">
        <f t="shared" si="9"/>
        <v>7407.8099999999977</v>
      </c>
      <c r="M133" s="101">
        <f t="shared" si="10"/>
        <v>8.1719439642666827E-2</v>
      </c>
      <c r="N133" s="110"/>
      <c r="O133" s="2">
        <v>0</v>
      </c>
      <c r="P133" s="3">
        <f t="shared" si="11"/>
        <v>-90649.3</v>
      </c>
    </row>
    <row r="134" spans="1:16" x14ac:dyDescent="0.3">
      <c r="A134">
        <v>70212</v>
      </c>
      <c r="B134" s="2">
        <v>40713.39</v>
      </c>
      <c r="C134" s="2">
        <v>71406.259999999995</v>
      </c>
      <c r="D134" s="2">
        <v>678.53</v>
      </c>
      <c r="E134" s="2">
        <v>0</v>
      </c>
      <c r="F134" s="2">
        <v>0</v>
      </c>
      <c r="G134" s="2">
        <v>0</v>
      </c>
      <c r="H134" s="2">
        <v>0</v>
      </c>
      <c r="I134" s="2">
        <v>0</v>
      </c>
      <c r="J134" s="100">
        <f t="shared" si="8"/>
        <v>72084.789999999994</v>
      </c>
      <c r="K134" s="2">
        <v>49682.460000000006</v>
      </c>
      <c r="L134" s="3">
        <f t="shared" si="9"/>
        <v>22402.329999999987</v>
      </c>
      <c r="M134" s="101">
        <f t="shared" si="10"/>
        <v>0.31077748856589565</v>
      </c>
      <c r="N134" s="110"/>
      <c r="O134" s="2">
        <v>1770.07</v>
      </c>
      <c r="P134" s="3">
        <f t="shared" si="11"/>
        <v>-70314.719999999987</v>
      </c>
    </row>
    <row r="135" spans="1:16" x14ac:dyDescent="0.3">
      <c r="A135">
        <v>70213</v>
      </c>
      <c r="B135" s="2">
        <v>51574.11</v>
      </c>
      <c r="C135" s="2">
        <v>94036.72</v>
      </c>
      <c r="D135" s="2">
        <v>859.53</v>
      </c>
      <c r="E135" s="2">
        <v>0</v>
      </c>
      <c r="F135" s="2">
        <v>0</v>
      </c>
      <c r="G135" s="2">
        <v>0</v>
      </c>
      <c r="H135" s="2">
        <v>0</v>
      </c>
      <c r="I135" s="2">
        <v>0</v>
      </c>
      <c r="J135" s="100">
        <f t="shared" si="8"/>
        <v>94896.25</v>
      </c>
      <c r="K135" s="2">
        <v>93000.640000000014</v>
      </c>
      <c r="L135" s="3">
        <f t="shared" si="9"/>
        <v>1895.609999999986</v>
      </c>
      <c r="M135" s="101">
        <f t="shared" si="10"/>
        <v>1.9975604936970492E-2</v>
      </c>
      <c r="N135" s="110"/>
      <c r="O135" s="2">
        <v>0</v>
      </c>
      <c r="P135" s="3">
        <f t="shared" si="11"/>
        <v>-94896.25</v>
      </c>
    </row>
    <row r="136" spans="1:16" x14ac:dyDescent="0.3">
      <c r="A136">
        <v>70214</v>
      </c>
      <c r="B136" s="2">
        <v>95084.22</v>
      </c>
      <c r="C136" s="2">
        <v>173370.32</v>
      </c>
      <c r="D136" s="2">
        <v>1584.78</v>
      </c>
      <c r="E136" s="2">
        <v>0</v>
      </c>
      <c r="F136" s="2">
        <v>0</v>
      </c>
      <c r="G136" s="2">
        <v>0</v>
      </c>
      <c r="H136" s="2">
        <v>0</v>
      </c>
      <c r="I136" s="2">
        <v>0</v>
      </c>
      <c r="J136" s="100">
        <f t="shared" si="8"/>
        <v>174955.1</v>
      </c>
      <c r="K136" s="2">
        <v>201875.31999999998</v>
      </c>
      <c r="L136" s="3">
        <f t="shared" si="9"/>
        <v>-26920.219999999972</v>
      </c>
      <c r="M136" s="101">
        <f t="shared" si="10"/>
        <v>-0.15386930703934878</v>
      </c>
      <c r="N136" s="110"/>
      <c r="O136" s="2">
        <v>0</v>
      </c>
      <c r="P136" s="3">
        <f t="shared" si="11"/>
        <v>-174955.1</v>
      </c>
    </row>
    <row r="137" spans="1:16" x14ac:dyDescent="0.3">
      <c r="A137">
        <v>70215</v>
      </c>
      <c r="B137" s="2">
        <v>42135.01</v>
      </c>
      <c r="C137" s="2">
        <v>72986.91</v>
      </c>
      <c r="D137" s="2">
        <v>702.18</v>
      </c>
      <c r="E137" s="2">
        <v>0</v>
      </c>
      <c r="F137" s="2">
        <v>0</v>
      </c>
      <c r="G137" s="2">
        <v>0</v>
      </c>
      <c r="H137" s="2">
        <v>0</v>
      </c>
      <c r="I137" s="2">
        <v>0</v>
      </c>
      <c r="J137" s="100">
        <f t="shared" si="8"/>
        <v>73689.09</v>
      </c>
      <c r="K137" s="2">
        <v>40003.21</v>
      </c>
      <c r="L137" s="3">
        <f t="shared" si="9"/>
        <v>33685.879999999997</v>
      </c>
      <c r="M137" s="101">
        <f t="shared" si="10"/>
        <v>0.45713524213692963</v>
      </c>
      <c r="N137" s="110"/>
      <c r="O137" s="2">
        <v>2884.87</v>
      </c>
      <c r="P137" s="3">
        <f t="shared" si="11"/>
        <v>-70804.22</v>
      </c>
    </row>
    <row r="138" spans="1:16" x14ac:dyDescent="0.3">
      <c r="A138">
        <v>70216</v>
      </c>
      <c r="B138" s="2">
        <v>6977.73</v>
      </c>
      <c r="C138" s="2">
        <v>12447.11</v>
      </c>
      <c r="D138" s="2">
        <v>0</v>
      </c>
      <c r="E138" s="2">
        <v>0</v>
      </c>
      <c r="F138" s="2">
        <v>0</v>
      </c>
      <c r="G138" s="2">
        <v>0</v>
      </c>
      <c r="H138" s="2">
        <v>0</v>
      </c>
      <c r="I138" s="2">
        <v>0</v>
      </c>
      <c r="J138" s="100">
        <f t="shared" si="8"/>
        <v>12447.11</v>
      </c>
      <c r="K138" s="2">
        <v>9372.9</v>
      </c>
      <c r="L138" s="3">
        <f t="shared" si="9"/>
        <v>3074.2100000000009</v>
      </c>
      <c r="M138" s="101">
        <f t="shared" si="10"/>
        <v>0.24698182951705261</v>
      </c>
      <c r="N138" s="110"/>
      <c r="O138" s="2">
        <v>275.61</v>
      </c>
      <c r="P138" s="3">
        <f t="shared" si="11"/>
        <v>-12171.5</v>
      </c>
    </row>
    <row r="139" spans="1:16" x14ac:dyDescent="0.3">
      <c r="A139">
        <v>70217</v>
      </c>
      <c r="B139" s="2">
        <v>150266.95000000001</v>
      </c>
      <c r="C139" s="2">
        <v>273986.07</v>
      </c>
      <c r="D139" s="2">
        <v>2504.4499999999998</v>
      </c>
      <c r="E139" s="2">
        <v>727.73</v>
      </c>
      <c r="F139" s="2">
        <v>1326.92</v>
      </c>
      <c r="G139" s="2">
        <v>12.13</v>
      </c>
      <c r="H139" s="2">
        <v>0</v>
      </c>
      <c r="I139" s="2">
        <v>0</v>
      </c>
      <c r="J139" s="100">
        <f t="shared" si="8"/>
        <v>277829.57</v>
      </c>
      <c r="K139" s="2">
        <v>278284.78999999998</v>
      </c>
      <c r="L139" s="3">
        <f t="shared" si="9"/>
        <v>-455.21999999997206</v>
      </c>
      <c r="M139" s="101">
        <f t="shared" si="10"/>
        <v>-1.6384865009148309E-3</v>
      </c>
      <c r="N139" s="110"/>
      <c r="O139" s="2">
        <v>0</v>
      </c>
      <c r="P139" s="3">
        <f t="shared" si="11"/>
        <v>-277829.57</v>
      </c>
    </row>
    <row r="140" spans="1:16" x14ac:dyDescent="0.3">
      <c r="A140">
        <v>70218</v>
      </c>
      <c r="B140" s="2">
        <v>35320.480000000003</v>
      </c>
      <c r="C140" s="2">
        <v>64400.55</v>
      </c>
      <c r="D140" s="2">
        <v>588.66</v>
      </c>
      <c r="E140" s="2">
        <v>1494.96</v>
      </c>
      <c r="F140" s="2">
        <v>2725.44</v>
      </c>
      <c r="G140" s="2">
        <v>24.91</v>
      </c>
      <c r="H140" s="2">
        <v>0</v>
      </c>
      <c r="I140" s="2">
        <v>0</v>
      </c>
      <c r="J140" s="100">
        <f t="shared" si="8"/>
        <v>67739.560000000012</v>
      </c>
      <c r="K140" s="2">
        <v>58135.200000000004</v>
      </c>
      <c r="L140" s="3">
        <f t="shared" si="9"/>
        <v>9604.3600000000079</v>
      </c>
      <c r="M140" s="101">
        <f t="shared" si="10"/>
        <v>0.14178361949797144</v>
      </c>
      <c r="N140" s="110"/>
      <c r="O140" s="2">
        <v>0</v>
      </c>
      <c r="P140" s="3">
        <f t="shared" si="11"/>
        <v>-67739.560000000012</v>
      </c>
    </row>
    <row r="141" spans="1:16" x14ac:dyDescent="0.3">
      <c r="A141">
        <v>70219</v>
      </c>
      <c r="B141" s="2">
        <v>56384.61</v>
      </c>
      <c r="C141" s="2">
        <v>102807</v>
      </c>
      <c r="D141" s="2">
        <v>939.7</v>
      </c>
      <c r="E141" s="2">
        <v>0</v>
      </c>
      <c r="F141" s="2">
        <v>0</v>
      </c>
      <c r="G141" s="2">
        <v>0</v>
      </c>
      <c r="H141" s="2">
        <v>0</v>
      </c>
      <c r="I141" s="2">
        <v>0</v>
      </c>
      <c r="J141" s="100">
        <f t="shared" si="8"/>
        <v>103746.7</v>
      </c>
      <c r="K141" s="2">
        <v>89665.27</v>
      </c>
      <c r="L141" s="3">
        <f t="shared" si="9"/>
        <v>14081.429999999993</v>
      </c>
      <c r="M141" s="101">
        <f t="shared" si="10"/>
        <v>0.13572894366760574</v>
      </c>
      <c r="N141" s="110"/>
      <c r="O141" s="2">
        <v>0</v>
      </c>
      <c r="P141" s="3">
        <f t="shared" si="11"/>
        <v>-103746.7</v>
      </c>
    </row>
    <row r="142" spans="1:16" x14ac:dyDescent="0.3">
      <c r="A142">
        <v>70220</v>
      </c>
      <c r="B142" s="2">
        <v>79870.3</v>
      </c>
      <c r="C142" s="2">
        <v>137253.76000000001</v>
      </c>
      <c r="D142" s="2">
        <v>1331.19</v>
      </c>
      <c r="E142" s="2">
        <v>0</v>
      </c>
      <c r="F142" s="2">
        <v>0</v>
      </c>
      <c r="G142" s="2">
        <v>0</v>
      </c>
      <c r="H142" s="2">
        <v>0</v>
      </c>
      <c r="I142" s="2">
        <v>0</v>
      </c>
      <c r="J142" s="100">
        <f t="shared" si="8"/>
        <v>138584.95000000001</v>
      </c>
      <c r="K142" s="2">
        <v>112840.73000000001</v>
      </c>
      <c r="L142" s="3">
        <f t="shared" si="9"/>
        <v>25744.22</v>
      </c>
      <c r="M142" s="101">
        <f t="shared" si="10"/>
        <v>0.1857649044863818</v>
      </c>
      <c r="N142" s="110"/>
      <c r="O142" s="2">
        <v>8376.2199999999993</v>
      </c>
      <c r="P142" s="3">
        <f t="shared" si="11"/>
        <v>-130208.73000000001</v>
      </c>
    </row>
    <row r="143" spans="1:16" x14ac:dyDescent="0.3">
      <c r="A143">
        <v>70222</v>
      </c>
      <c r="B143" s="2">
        <v>4359.8500000000004</v>
      </c>
      <c r="C143" s="2">
        <v>7412.13</v>
      </c>
      <c r="D143" s="2">
        <v>72.64</v>
      </c>
      <c r="E143" s="2">
        <v>0</v>
      </c>
      <c r="F143" s="2">
        <v>0</v>
      </c>
      <c r="G143" s="2">
        <v>0</v>
      </c>
      <c r="H143" s="2">
        <v>0</v>
      </c>
      <c r="I143" s="2">
        <v>0</v>
      </c>
      <c r="J143" s="100">
        <f t="shared" si="8"/>
        <v>7484.77</v>
      </c>
      <c r="K143" s="2">
        <v>5518.12</v>
      </c>
      <c r="L143" s="3">
        <f t="shared" si="9"/>
        <v>1966.6500000000005</v>
      </c>
      <c r="M143" s="101">
        <f t="shared" si="10"/>
        <v>0.2627535649058021</v>
      </c>
      <c r="N143" s="110"/>
      <c r="O143" s="2">
        <v>534.36</v>
      </c>
      <c r="P143" s="3">
        <f t="shared" si="11"/>
        <v>-6950.4100000000008</v>
      </c>
    </row>
    <row r="144" spans="1:16" x14ac:dyDescent="0.3">
      <c r="A144">
        <v>70224</v>
      </c>
      <c r="B144" s="2">
        <v>3946.04</v>
      </c>
      <c r="C144" s="2">
        <v>6794.2</v>
      </c>
      <c r="D144" s="2">
        <v>65.760000000000005</v>
      </c>
      <c r="E144" s="2">
        <v>0</v>
      </c>
      <c r="F144" s="2">
        <v>0</v>
      </c>
      <c r="G144" s="2">
        <v>0</v>
      </c>
      <c r="H144" s="2">
        <v>0</v>
      </c>
      <c r="I144" s="2">
        <v>0</v>
      </c>
      <c r="J144" s="100">
        <f t="shared" si="8"/>
        <v>6859.96</v>
      </c>
      <c r="K144" s="2">
        <v>6048.05</v>
      </c>
      <c r="L144" s="3">
        <f t="shared" si="9"/>
        <v>811.90999999999985</v>
      </c>
      <c r="M144" s="101">
        <f t="shared" si="10"/>
        <v>0.11835491752138494</v>
      </c>
      <c r="N144" s="110"/>
      <c r="O144" s="2">
        <v>400.62</v>
      </c>
      <c r="P144" s="3">
        <f t="shared" si="11"/>
        <v>-6459.34</v>
      </c>
    </row>
    <row r="145" spans="1:17" x14ac:dyDescent="0.3">
      <c r="A145">
        <v>70301</v>
      </c>
      <c r="B145" s="2">
        <v>114517.22</v>
      </c>
      <c r="C145" s="2">
        <v>192165.5</v>
      </c>
      <c r="D145" s="2">
        <v>1908.69</v>
      </c>
      <c r="E145" s="2">
        <v>10366.82</v>
      </c>
      <c r="F145" s="2">
        <v>18902.25</v>
      </c>
      <c r="G145" s="2">
        <v>172.77</v>
      </c>
      <c r="H145" s="2">
        <v>0</v>
      </c>
      <c r="I145" s="2">
        <v>0</v>
      </c>
      <c r="J145" s="100">
        <f t="shared" si="8"/>
        <v>213149.21</v>
      </c>
      <c r="K145" s="2">
        <v>476565.31000000006</v>
      </c>
      <c r="L145" s="3">
        <f t="shared" si="9"/>
        <v>-263416.10000000009</v>
      </c>
      <c r="M145" s="101">
        <f t="shared" si="10"/>
        <v>-1.2358295862321051</v>
      </c>
      <c r="N145" s="110"/>
      <c r="O145" s="2">
        <v>16636.88</v>
      </c>
      <c r="P145" s="3">
        <f t="shared" si="11"/>
        <v>-196512.33</v>
      </c>
      <c r="Q145" t="s">
        <v>70</v>
      </c>
    </row>
    <row r="146" spans="1:17" x14ac:dyDescent="0.3">
      <c r="A146">
        <v>70302</v>
      </c>
      <c r="B146" s="2">
        <v>30786.99</v>
      </c>
      <c r="C146" s="2">
        <v>53089.120000000003</v>
      </c>
      <c r="D146" s="2">
        <v>513.1</v>
      </c>
      <c r="E146" s="2">
        <v>6502.14</v>
      </c>
      <c r="F146" s="2">
        <v>11855.45</v>
      </c>
      <c r="G146" s="2">
        <v>108.38</v>
      </c>
      <c r="H146" s="2">
        <v>0</v>
      </c>
      <c r="I146" s="2">
        <v>0</v>
      </c>
      <c r="J146" s="100">
        <f t="shared" si="8"/>
        <v>65566.05</v>
      </c>
      <c r="K146" s="2">
        <v>63316.510000000009</v>
      </c>
      <c r="L146" s="3">
        <f t="shared" si="9"/>
        <v>2249.5399999999936</v>
      </c>
      <c r="M146" s="101">
        <f t="shared" si="10"/>
        <v>3.4309524517642798E-2</v>
      </c>
      <c r="N146" s="110"/>
      <c r="O146" s="2">
        <v>3028.77</v>
      </c>
      <c r="P146" s="3">
        <f t="shared" si="11"/>
        <v>-62537.280000000006</v>
      </c>
    </row>
    <row r="147" spans="1:17" x14ac:dyDescent="0.3">
      <c r="A147">
        <v>70303</v>
      </c>
      <c r="B147" s="2">
        <v>45901.88</v>
      </c>
      <c r="C147" s="2">
        <v>78677.3</v>
      </c>
      <c r="D147" s="2">
        <v>763.65</v>
      </c>
      <c r="E147" s="2">
        <v>2700.96</v>
      </c>
      <c r="F147" s="2">
        <v>3804.43</v>
      </c>
      <c r="G147" s="2">
        <v>46.48</v>
      </c>
      <c r="H147" s="2">
        <v>0</v>
      </c>
      <c r="I147" s="2">
        <v>0</v>
      </c>
      <c r="J147" s="100">
        <f t="shared" si="8"/>
        <v>83291.859999999986</v>
      </c>
      <c r="K147" s="2">
        <v>80546.06</v>
      </c>
      <c r="L147" s="3">
        <f t="shared" si="9"/>
        <v>2745.7999999999884</v>
      </c>
      <c r="M147" s="101">
        <f t="shared" si="10"/>
        <v>3.29660065221258E-2</v>
      </c>
      <c r="N147" s="110"/>
      <c r="O147" s="2">
        <v>6118.13</v>
      </c>
      <c r="P147" s="3">
        <f t="shared" si="11"/>
        <v>-77173.729999999981</v>
      </c>
    </row>
    <row r="148" spans="1:17" x14ac:dyDescent="0.3">
      <c r="A148">
        <v>70304</v>
      </c>
      <c r="B148" s="2">
        <v>9490.0499999999993</v>
      </c>
      <c r="C148" s="2">
        <v>15741.19</v>
      </c>
      <c r="D148" s="2">
        <v>158.18</v>
      </c>
      <c r="E148" s="2">
        <v>0</v>
      </c>
      <c r="F148" s="2">
        <v>0</v>
      </c>
      <c r="G148" s="2">
        <v>0</v>
      </c>
      <c r="H148" s="2">
        <v>0</v>
      </c>
      <c r="I148" s="2">
        <v>0</v>
      </c>
      <c r="J148" s="100">
        <f t="shared" si="8"/>
        <v>15899.37</v>
      </c>
      <c r="K148" s="2">
        <v>30838.06</v>
      </c>
      <c r="L148" s="3">
        <f t="shared" si="9"/>
        <v>-14938.69</v>
      </c>
      <c r="M148" s="101">
        <f t="shared" si="10"/>
        <v>-0.93957748011399189</v>
      </c>
      <c r="N148" s="110"/>
      <c r="O148" s="2">
        <v>1563.83</v>
      </c>
      <c r="P148" s="3">
        <f t="shared" si="11"/>
        <v>-14335.54</v>
      </c>
    </row>
    <row r="149" spans="1:17" x14ac:dyDescent="0.3">
      <c r="A149">
        <v>70305</v>
      </c>
      <c r="B149" s="2">
        <v>29889.65</v>
      </c>
      <c r="C149" s="2">
        <v>50790.29</v>
      </c>
      <c r="D149" s="2">
        <v>0</v>
      </c>
      <c r="E149" s="2">
        <v>0</v>
      </c>
      <c r="F149" s="2">
        <v>0</v>
      </c>
      <c r="G149" s="2">
        <v>0</v>
      </c>
      <c r="H149" s="2">
        <v>0</v>
      </c>
      <c r="I149" s="2">
        <v>0</v>
      </c>
      <c r="J149" s="100">
        <f t="shared" si="8"/>
        <v>50790.29</v>
      </c>
      <c r="K149" s="2">
        <v>27734.959999999999</v>
      </c>
      <c r="L149" s="3">
        <f t="shared" si="9"/>
        <v>23055.33</v>
      </c>
      <c r="M149" s="101">
        <f t="shared" si="10"/>
        <v>0.45393184405916959</v>
      </c>
      <c r="N149" s="110"/>
      <c r="O149" s="2">
        <v>3065.61</v>
      </c>
      <c r="P149" s="3">
        <f t="shared" si="11"/>
        <v>-47724.68</v>
      </c>
    </row>
    <row r="150" spans="1:17" x14ac:dyDescent="0.3">
      <c r="A150">
        <v>70401</v>
      </c>
      <c r="B150" s="2">
        <v>114295.24</v>
      </c>
      <c r="C150" s="2">
        <v>194303.33</v>
      </c>
      <c r="D150" s="2">
        <v>1904.89</v>
      </c>
      <c r="E150" s="2">
        <v>10107.549999999999</v>
      </c>
      <c r="F150" s="2">
        <v>18159.97</v>
      </c>
      <c r="G150" s="2">
        <v>168.52</v>
      </c>
      <c r="H150" s="2">
        <v>0</v>
      </c>
      <c r="I150" s="2">
        <v>0</v>
      </c>
      <c r="J150" s="100">
        <f t="shared" si="8"/>
        <v>214536.71</v>
      </c>
      <c r="K150" s="2">
        <v>137634.32</v>
      </c>
      <c r="L150" s="3">
        <f t="shared" si="9"/>
        <v>76902.389999999985</v>
      </c>
      <c r="M150" s="101">
        <f t="shared" si="10"/>
        <v>0.35845795341972003</v>
      </c>
      <c r="N150" s="110"/>
      <c r="O150" s="2">
        <v>11289.46</v>
      </c>
      <c r="P150" s="3">
        <f t="shared" si="11"/>
        <v>-203247.25</v>
      </c>
    </row>
    <row r="151" spans="1:17" x14ac:dyDescent="0.3">
      <c r="A151">
        <v>70402</v>
      </c>
      <c r="B151" s="2">
        <v>2713321.69</v>
      </c>
      <c r="C151" s="2">
        <v>4721295.7699999996</v>
      </c>
      <c r="D151" s="2">
        <v>45222.239999999998</v>
      </c>
      <c r="E151" s="2">
        <v>151711.85</v>
      </c>
      <c r="F151" s="2">
        <v>276729.83</v>
      </c>
      <c r="G151" s="2">
        <v>2528.5300000000002</v>
      </c>
      <c r="H151" s="2">
        <v>0</v>
      </c>
      <c r="I151" s="2">
        <v>0</v>
      </c>
      <c r="J151" s="100">
        <f t="shared" si="8"/>
        <v>5045776.37</v>
      </c>
      <c r="K151" s="2">
        <v>4089050.9399999995</v>
      </c>
      <c r="L151" s="3">
        <f t="shared" si="9"/>
        <v>956725.43000000063</v>
      </c>
      <c r="M151" s="101">
        <f t="shared" si="10"/>
        <v>0.18960916216744672</v>
      </c>
      <c r="N151" s="110"/>
      <c r="O151" s="2">
        <v>225913.14</v>
      </c>
      <c r="P151" s="3">
        <f t="shared" si="11"/>
        <v>-4819863.2300000004</v>
      </c>
    </row>
    <row r="152" spans="1:17" x14ac:dyDescent="0.3">
      <c r="A152">
        <v>70403</v>
      </c>
      <c r="B152" s="2">
        <v>228639.16</v>
      </c>
      <c r="C152" s="2">
        <v>393029.3</v>
      </c>
      <c r="D152" s="2">
        <v>3810.73</v>
      </c>
      <c r="E152" s="2">
        <v>9961.42</v>
      </c>
      <c r="F152" s="2">
        <v>18162.87</v>
      </c>
      <c r="G152" s="2">
        <v>166.04</v>
      </c>
      <c r="H152" s="2">
        <v>0</v>
      </c>
      <c r="I152" s="2">
        <v>0</v>
      </c>
      <c r="J152" s="100">
        <f t="shared" si="8"/>
        <v>415168.93999999994</v>
      </c>
      <c r="K152" s="2">
        <v>380060.91</v>
      </c>
      <c r="L152" s="3">
        <f t="shared" si="9"/>
        <v>35108.02999999997</v>
      </c>
      <c r="M152" s="101">
        <f t="shared" si="10"/>
        <v>8.4563238280782702E-2</v>
      </c>
      <c r="N152" s="110"/>
      <c r="O152" s="2">
        <v>23855.200000000001</v>
      </c>
      <c r="P152" s="3">
        <f t="shared" si="11"/>
        <v>-391313.73999999993</v>
      </c>
    </row>
    <row r="153" spans="1:17" x14ac:dyDescent="0.3">
      <c r="A153">
        <v>70404</v>
      </c>
      <c r="B153" s="2">
        <v>61280.09</v>
      </c>
      <c r="C153" s="2">
        <v>103540.41</v>
      </c>
      <c r="D153" s="2">
        <v>0</v>
      </c>
      <c r="E153" s="2">
        <v>8886.58</v>
      </c>
      <c r="F153" s="2">
        <v>16202.99</v>
      </c>
      <c r="G153" s="2">
        <v>0</v>
      </c>
      <c r="H153" s="2">
        <v>0</v>
      </c>
      <c r="I153" s="2">
        <v>0</v>
      </c>
      <c r="J153" s="100">
        <f t="shared" si="8"/>
        <v>119743.40000000001</v>
      </c>
      <c r="K153" s="2">
        <v>114434.65999999999</v>
      </c>
      <c r="L153" s="3">
        <f t="shared" si="9"/>
        <v>5308.7400000000198</v>
      </c>
      <c r="M153" s="101">
        <f t="shared" si="10"/>
        <v>4.4334301514739181E-2</v>
      </c>
      <c r="N153" s="110"/>
      <c r="O153" s="2">
        <v>8193.2000000000007</v>
      </c>
      <c r="P153" s="3">
        <f t="shared" si="11"/>
        <v>-111550.20000000001</v>
      </c>
    </row>
    <row r="154" spans="1:17" x14ac:dyDescent="0.3">
      <c r="A154">
        <v>70405</v>
      </c>
      <c r="B154" s="2">
        <v>112635.92</v>
      </c>
      <c r="C154" s="2">
        <v>192820.94</v>
      </c>
      <c r="D154" s="2">
        <v>1877.27</v>
      </c>
      <c r="E154" s="2">
        <v>2023.81</v>
      </c>
      <c r="F154" s="2">
        <v>3690.1</v>
      </c>
      <c r="G154" s="2">
        <v>33.729999999999997</v>
      </c>
      <c r="H154" s="2">
        <v>0</v>
      </c>
      <c r="I154" s="2">
        <v>0</v>
      </c>
      <c r="J154" s="100">
        <f t="shared" si="8"/>
        <v>198422.04</v>
      </c>
      <c r="K154" s="2">
        <v>177690.24000000002</v>
      </c>
      <c r="L154" s="3">
        <f t="shared" si="9"/>
        <v>20731.799999999988</v>
      </c>
      <c r="M154" s="101">
        <f t="shared" si="10"/>
        <v>0.10448335275657879</v>
      </c>
      <c r="N154" s="110"/>
      <c r="O154" s="2">
        <v>12552.05</v>
      </c>
      <c r="P154" s="3">
        <f t="shared" si="11"/>
        <v>-185869.99000000002</v>
      </c>
    </row>
    <row r="155" spans="1:17" x14ac:dyDescent="0.3">
      <c r="A155">
        <v>70406</v>
      </c>
      <c r="B155" s="2">
        <v>18318.54</v>
      </c>
      <c r="C155" s="2">
        <v>31603.439999999999</v>
      </c>
      <c r="D155" s="2">
        <v>0</v>
      </c>
      <c r="E155" s="2">
        <v>845.7</v>
      </c>
      <c r="F155" s="2">
        <v>1524.52</v>
      </c>
      <c r="G155" s="2">
        <v>0</v>
      </c>
      <c r="H155" s="2">
        <v>0</v>
      </c>
      <c r="I155" s="2">
        <v>0</v>
      </c>
      <c r="J155" s="100">
        <f t="shared" si="8"/>
        <v>33127.96</v>
      </c>
      <c r="K155" s="2">
        <v>13648.52</v>
      </c>
      <c r="L155" s="3">
        <f t="shared" si="9"/>
        <v>19479.439999999999</v>
      </c>
      <c r="M155" s="101">
        <f t="shared" si="10"/>
        <v>0.588006022707103</v>
      </c>
      <c r="N155" s="110"/>
      <c r="O155" s="2">
        <v>1418.48</v>
      </c>
      <c r="P155" s="3">
        <f t="shared" si="11"/>
        <v>-31709.48</v>
      </c>
    </row>
    <row r="156" spans="1:17" x14ac:dyDescent="0.3">
      <c r="A156">
        <v>70407</v>
      </c>
      <c r="B156" s="2">
        <v>69168.070000000007</v>
      </c>
      <c r="C156" s="2">
        <v>118881.44</v>
      </c>
      <c r="D156" s="2">
        <v>1152.83</v>
      </c>
      <c r="E156" s="2">
        <v>6187.2</v>
      </c>
      <c r="F156" s="2">
        <v>11281.66</v>
      </c>
      <c r="G156" s="2">
        <v>103.13</v>
      </c>
      <c r="H156" s="2">
        <v>0</v>
      </c>
      <c r="I156" s="2">
        <v>0</v>
      </c>
      <c r="J156" s="100">
        <f t="shared" si="8"/>
        <v>131419.06</v>
      </c>
      <c r="K156" s="2">
        <v>109915.29</v>
      </c>
      <c r="L156" s="3">
        <f t="shared" si="9"/>
        <v>21503.770000000004</v>
      </c>
      <c r="M156" s="101">
        <f t="shared" si="10"/>
        <v>0.16362748295414686</v>
      </c>
      <c r="N156" s="110"/>
      <c r="O156" s="2">
        <v>7235.12</v>
      </c>
      <c r="P156" s="3">
        <f t="shared" si="11"/>
        <v>-124183.94</v>
      </c>
    </row>
    <row r="157" spans="1:17" x14ac:dyDescent="0.3">
      <c r="A157">
        <v>70411</v>
      </c>
      <c r="B157" s="2">
        <v>50279.32</v>
      </c>
      <c r="C157" s="2">
        <v>91676</v>
      </c>
      <c r="D157" s="2">
        <v>838.04</v>
      </c>
      <c r="E157" s="2">
        <v>270</v>
      </c>
      <c r="F157" s="2">
        <v>492.28</v>
      </c>
      <c r="G157" s="2">
        <v>4.5199999999999996</v>
      </c>
      <c r="H157" s="2">
        <v>0</v>
      </c>
      <c r="I157" s="2">
        <v>0</v>
      </c>
      <c r="J157" s="100">
        <f t="shared" si="8"/>
        <v>93010.84</v>
      </c>
      <c r="K157" s="2">
        <v>82252.37</v>
      </c>
      <c r="L157" s="3">
        <f t="shared" si="9"/>
        <v>10758.470000000001</v>
      </c>
      <c r="M157" s="101">
        <f t="shared" si="10"/>
        <v>0.11566899084020746</v>
      </c>
      <c r="N157" s="110"/>
      <c r="O157" s="2">
        <v>0</v>
      </c>
      <c r="P157" s="3">
        <f t="shared" si="11"/>
        <v>-93010.84</v>
      </c>
    </row>
    <row r="158" spans="1:17" x14ac:dyDescent="0.3">
      <c r="A158">
        <v>70412</v>
      </c>
      <c r="B158" s="2">
        <v>29207.54</v>
      </c>
      <c r="C158" s="2">
        <v>53255.519999999997</v>
      </c>
      <c r="D158" s="2">
        <v>0</v>
      </c>
      <c r="E158" s="2">
        <v>5257.95</v>
      </c>
      <c r="F158" s="2">
        <v>9586.92</v>
      </c>
      <c r="G158" s="2">
        <v>0</v>
      </c>
      <c r="H158" s="2">
        <v>0</v>
      </c>
      <c r="I158" s="2">
        <v>0</v>
      </c>
      <c r="J158" s="100">
        <f t="shared" si="8"/>
        <v>62842.44</v>
      </c>
      <c r="K158" s="2">
        <v>55993.979999999996</v>
      </c>
      <c r="L158" s="3">
        <f t="shared" si="9"/>
        <v>6848.4600000000064</v>
      </c>
      <c r="M158" s="101">
        <f t="shared" si="10"/>
        <v>0.10897826373387166</v>
      </c>
      <c r="N158" s="110"/>
      <c r="O158" s="2">
        <v>0</v>
      </c>
      <c r="P158" s="3">
        <f t="shared" si="11"/>
        <v>-62842.44</v>
      </c>
    </row>
    <row r="159" spans="1:17" x14ac:dyDescent="0.3">
      <c r="A159">
        <v>70413</v>
      </c>
      <c r="B159" s="2">
        <v>10310.85</v>
      </c>
      <c r="C159" s="2">
        <v>17614.939999999999</v>
      </c>
      <c r="D159" s="2">
        <v>0</v>
      </c>
      <c r="E159" s="2">
        <v>0</v>
      </c>
      <c r="F159" s="2">
        <v>0</v>
      </c>
      <c r="G159" s="2">
        <v>0</v>
      </c>
      <c r="H159" s="2">
        <v>0</v>
      </c>
      <c r="I159" s="2">
        <v>0</v>
      </c>
      <c r="J159" s="100">
        <f t="shared" si="8"/>
        <v>17614.939999999999</v>
      </c>
      <c r="K159" s="2">
        <v>15387.74</v>
      </c>
      <c r="L159" s="3">
        <f t="shared" si="9"/>
        <v>2227.1999999999989</v>
      </c>
      <c r="M159" s="101">
        <f t="shared" si="10"/>
        <v>0.12643812581819747</v>
      </c>
      <c r="N159" s="110"/>
      <c r="O159" s="2">
        <v>1186.5899999999999</v>
      </c>
      <c r="P159" s="3">
        <f t="shared" si="11"/>
        <v>-16428.349999999999</v>
      </c>
    </row>
    <row r="160" spans="1:17" x14ac:dyDescent="0.3">
      <c r="A160">
        <v>70414</v>
      </c>
      <c r="B160" s="2">
        <v>28934.59</v>
      </c>
      <c r="C160" s="2">
        <v>52757.4</v>
      </c>
      <c r="D160" s="2">
        <v>0</v>
      </c>
      <c r="E160" s="2">
        <v>0</v>
      </c>
      <c r="F160" s="2">
        <v>0</v>
      </c>
      <c r="G160" s="2">
        <v>0</v>
      </c>
      <c r="H160" s="2">
        <v>0</v>
      </c>
      <c r="I160" s="2">
        <v>0</v>
      </c>
      <c r="J160" s="100">
        <f t="shared" si="8"/>
        <v>52757.4</v>
      </c>
      <c r="K160" s="2">
        <v>45817.05</v>
      </c>
      <c r="L160" s="3">
        <f t="shared" si="9"/>
        <v>6940.3499999999985</v>
      </c>
      <c r="M160" s="101">
        <f t="shared" si="10"/>
        <v>0.13155216140295006</v>
      </c>
      <c r="N160" s="110"/>
      <c r="O160" s="2">
        <v>0</v>
      </c>
      <c r="P160" s="3">
        <f t="shared" si="11"/>
        <v>-52757.4</v>
      </c>
    </row>
    <row r="161" spans="1:16" x14ac:dyDescent="0.3">
      <c r="A161">
        <v>70415</v>
      </c>
      <c r="B161" s="2">
        <v>32568.240000000002</v>
      </c>
      <c r="C161" s="2">
        <v>59382.55</v>
      </c>
      <c r="D161" s="2">
        <v>0</v>
      </c>
      <c r="E161" s="2">
        <v>0</v>
      </c>
      <c r="F161" s="2">
        <v>0</v>
      </c>
      <c r="G161" s="2">
        <v>0</v>
      </c>
      <c r="H161" s="2">
        <v>0</v>
      </c>
      <c r="I161" s="2">
        <v>0</v>
      </c>
      <c r="J161" s="100">
        <f t="shared" si="8"/>
        <v>59382.55</v>
      </c>
      <c r="K161" s="2">
        <v>52099.18</v>
      </c>
      <c r="L161" s="3">
        <f t="shared" si="9"/>
        <v>7283.3700000000026</v>
      </c>
      <c r="M161" s="101">
        <f t="shared" si="10"/>
        <v>0.12265168808008417</v>
      </c>
      <c r="N161" s="110"/>
      <c r="O161" s="2">
        <v>0</v>
      </c>
      <c r="P161" s="3">
        <f t="shared" si="11"/>
        <v>-59382.55</v>
      </c>
    </row>
    <row r="162" spans="1:16" x14ac:dyDescent="0.3">
      <c r="A162">
        <v>70416</v>
      </c>
      <c r="B162" s="2">
        <v>13660.92</v>
      </c>
      <c r="C162" s="2">
        <v>23076.61</v>
      </c>
      <c r="D162" s="2">
        <v>0</v>
      </c>
      <c r="E162" s="2">
        <v>0</v>
      </c>
      <c r="F162" s="2">
        <v>0</v>
      </c>
      <c r="G162" s="2">
        <v>0</v>
      </c>
      <c r="H162" s="2">
        <v>0</v>
      </c>
      <c r="I162" s="2">
        <v>0</v>
      </c>
      <c r="J162" s="100">
        <f t="shared" si="8"/>
        <v>23076.61</v>
      </c>
      <c r="K162" s="2">
        <v>7729.9</v>
      </c>
      <c r="L162" s="3">
        <f t="shared" si="9"/>
        <v>15346.710000000001</v>
      </c>
      <c r="M162" s="101">
        <f t="shared" si="10"/>
        <v>0.66503312228269229</v>
      </c>
      <c r="N162" s="110"/>
      <c r="O162" s="2">
        <v>1583.05</v>
      </c>
      <c r="P162" s="3">
        <f t="shared" si="11"/>
        <v>-21493.56</v>
      </c>
    </row>
    <row r="163" spans="1:16" x14ac:dyDescent="0.3">
      <c r="A163">
        <v>70417</v>
      </c>
      <c r="B163" s="2">
        <v>457566.62</v>
      </c>
      <c r="C163" s="2">
        <v>784421.27</v>
      </c>
      <c r="D163" s="2">
        <v>7626.14</v>
      </c>
      <c r="E163" s="2">
        <v>4407.55</v>
      </c>
      <c r="F163" s="2">
        <v>8036.48</v>
      </c>
      <c r="G163" s="2">
        <v>73.459999999999994</v>
      </c>
      <c r="H163" s="2">
        <v>0</v>
      </c>
      <c r="I163" s="2">
        <v>0</v>
      </c>
      <c r="J163" s="100">
        <f t="shared" si="8"/>
        <v>800157.35</v>
      </c>
      <c r="K163" s="2">
        <v>759296.81</v>
      </c>
      <c r="L163" s="3">
        <f t="shared" si="9"/>
        <v>40860.539999999921</v>
      </c>
      <c r="M163" s="101">
        <f t="shared" si="10"/>
        <v>5.1065631028696948E-2</v>
      </c>
      <c r="N163" s="110"/>
      <c r="O163" s="2">
        <v>49875.12</v>
      </c>
      <c r="P163" s="3">
        <f t="shared" si="11"/>
        <v>-750282.23</v>
      </c>
    </row>
    <row r="164" spans="1:16" x14ac:dyDescent="0.3">
      <c r="A164">
        <v>70418</v>
      </c>
      <c r="B164" s="2">
        <v>39905.339999999997</v>
      </c>
      <c r="C164" s="2">
        <v>72761.009999999995</v>
      </c>
      <c r="D164" s="2">
        <v>665.11</v>
      </c>
      <c r="E164" s="2">
        <v>0</v>
      </c>
      <c r="F164" s="2">
        <v>0</v>
      </c>
      <c r="G164" s="2">
        <v>0</v>
      </c>
      <c r="H164" s="2">
        <v>0</v>
      </c>
      <c r="I164" s="2">
        <v>0</v>
      </c>
      <c r="J164" s="100">
        <f t="shared" si="8"/>
        <v>73426.12</v>
      </c>
      <c r="K164" s="2">
        <v>62211.8</v>
      </c>
      <c r="L164" s="3">
        <f t="shared" si="9"/>
        <v>11214.319999999992</v>
      </c>
      <c r="M164" s="101">
        <f t="shared" si="10"/>
        <v>0.15272930123503725</v>
      </c>
      <c r="N164" s="110"/>
      <c r="O164" s="2">
        <v>0</v>
      </c>
      <c r="P164" s="3">
        <f t="shared" si="11"/>
        <v>-73426.12</v>
      </c>
    </row>
    <row r="165" spans="1:16" x14ac:dyDescent="0.3">
      <c r="A165">
        <v>70419</v>
      </c>
      <c r="B165" s="2">
        <v>17593.689999999999</v>
      </c>
      <c r="C165" s="2">
        <v>32079.38</v>
      </c>
      <c r="D165" s="2">
        <v>0</v>
      </c>
      <c r="E165" s="2">
        <v>0</v>
      </c>
      <c r="F165" s="2">
        <v>0</v>
      </c>
      <c r="G165" s="2">
        <v>0</v>
      </c>
      <c r="H165" s="2">
        <v>0</v>
      </c>
      <c r="I165" s="2">
        <v>0</v>
      </c>
      <c r="J165" s="100">
        <f t="shared" si="8"/>
        <v>32079.38</v>
      </c>
      <c r="K165" s="2">
        <v>35674.589999999997</v>
      </c>
      <c r="L165" s="3">
        <f t="shared" si="9"/>
        <v>-3595.2099999999955</v>
      </c>
      <c r="M165" s="101">
        <f t="shared" si="10"/>
        <v>-0.11207230314301571</v>
      </c>
      <c r="N165" s="110"/>
      <c r="O165" s="2">
        <v>0</v>
      </c>
      <c r="P165" s="3">
        <f t="shared" si="11"/>
        <v>-32079.38</v>
      </c>
    </row>
    <row r="166" spans="1:16" x14ac:dyDescent="0.3">
      <c r="A166">
        <v>70420</v>
      </c>
      <c r="B166" s="2">
        <v>52653.94</v>
      </c>
      <c r="C166" s="2">
        <v>88888.33</v>
      </c>
      <c r="D166" s="2">
        <v>877.6</v>
      </c>
      <c r="E166" s="2">
        <v>5284.24</v>
      </c>
      <c r="F166" s="2">
        <v>9634.83</v>
      </c>
      <c r="G166" s="2">
        <v>88.06</v>
      </c>
      <c r="H166" s="2">
        <v>0</v>
      </c>
      <c r="I166" s="2">
        <v>0</v>
      </c>
      <c r="J166" s="100">
        <f t="shared" si="8"/>
        <v>99488.82</v>
      </c>
      <c r="K166" s="2">
        <v>94024.930000000008</v>
      </c>
      <c r="L166" s="3">
        <f t="shared" si="9"/>
        <v>5463.8899999999994</v>
      </c>
      <c r="M166" s="101">
        <f t="shared" si="10"/>
        <v>5.4919638206584409E-2</v>
      </c>
      <c r="N166" s="110"/>
      <c r="O166" s="2">
        <v>7116.39</v>
      </c>
      <c r="P166" s="3">
        <f t="shared" si="11"/>
        <v>-92372.430000000008</v>
      </c>
    </row>
    <row r="167" spans="1:16" x14ac:dyDescent="0.3">
      <c r="A167">
        <v>70422</v>
      </c>
      <c r="B167" s="2">
        <v>61525.2</v>
      </c>
      <c r="C167" s="2">
        <v>112180.79</v>
      </c>
      <c r="D167" s="2">
        <v>1025.49</v>
      </c>
      <c r="E167" s="2">
        <v>0</v>
      </c>
      <c r="F167" s="2">
        <v>0</v>
      </c>
      <c r="G167" s="2">
        <v>0</v>
      </c>
      <c r="H167" s="2">
        <v>0</v>
      </c>
      <c r="I167" s="2">
        <v>0</v>
      </c>
      <c r="J167" s="100">
        <f t="shared" si="8"/>
        <v>113206.28</v>
      </c>
      <c r="K167" s="2">
        <v>98593.18</v>
      </c>
      <c r="L167" s="3">
        <f t="shared" si="9"/>
        <v>14613.100000000006</v>
      </c>
      <c r="M167" s="101">
        <f t="shared" si="10"/>
        <v>0.12908382821165051</v>
      </c>
      <c r="N167" s="110"/>
      <c r="O167" s="2">
        <v>0</v>
      </c>
      <c r="P167" s="3">
        <f t="shared" si="11"/>
        <v>-113206.28</v>
      </c>
    </row>
    <row r="168" spans="1:16" x14ac:dyDescent="0.3">
      <c r="A168">
        <v>70423</v>
      </c>
      <c r="B168" s="2">
        <v>129648.17</v>
      </c>
      <c r="C168" s="2">
        <v>236391.65</v>
      </c>
      <c r="D168" s="2">
        <v>2160.79</v>
      </c>
      <c r="E168" s="2">
        <v>17511.03</v>
      </c>
      <c r="F168" s="2">
        <v>31928.33</v>
      </c>
      <c r="G168" s="2">
        <v>291.85000000000002</v>
      </c>
      <c r="H168" s="2">
        <v>0</v>
      </c>
      <c r="I168" s="2">
        <v>0</v>
      </c>
      <c r="J168" s="100">
        <f t="shared" si="8"/>
        <v>270772.62</v>
      </c>
      <c r="K168" s="2">
        <v>233326.74999999997</v>
      </c>
      <c r="L168" s="3">
        <f t="shared" si="9"/>
        <v>37445.870000000024</v>
      </c>
      <c r="M168" s="101">
        <f t="shared" si="10"/>
        <v>0.13829267523429817</v>
      </c>
      <c r="N168" s="110"/>
      <c r="O168" s="2">
        <v>0</v>
      </c>
      <c r="P168" s="3">
        <f t="shared" si="11"/>
        <v>-270772.62</v>
      </c>
    </row>
    <row r="169" spans="1:16" x14ac:dyDescent="0.3">
      <c r="A169">
        <v>70424</v>
      </c>
      <c r="B169" s="2">
        <v>139359.04999999999</v>
      </c>
      <c r="C169" s="2">
        <v>254098.15</v>
      </c>
      <c r="D169" s="2">
        <v>2322.62</v>
      </c>
      <c r="E169" s="2">
        <v>0</v>
      </c>
      <c r="F169" s="2">
        <v>0</v>
      </c>
      <c r="G169" s="2">
        <v>0</v>
      </c>
      <c r="H169" s="2">
        <v>0</v>
      </c>
      <c r="I169" s="2">
        <v>0</v>
      </c>
      <c r="J169" s="100">
        <f t="shared" si="8"/>
        <v>256420.77</v>
      </c>
      <c r="K169" s="2">
        <v>202275.21000000002</v>
      </c>
      <c r="L169" s="3">
        <f t="shared" si="9"/>
        <v>54145.559999999969</v>
      </c>
      <c r="M169" s="101">
        <f t="shared" si="10"/>
        <v>0.21115902584646309</v>
      </c>
      <c r="N169" s="110"/>
      <c r="O169" s="2">
        <v>0</v>
      </c>
      <c r="P169" s="3">
        <f t="shared" si="11"/>
        <v>-256420.77</v>
      </c>
    </row>
    <row r="170" spans="1:16" x14ac:dyDescent="0.3">
      <c r="A170">
        <v>70426</v>
      </c>
      <c r="B170" s="2">
        <v>4858.75</v>
      </c>
      <c r="C170" s="2">
        <v>8859.1</v>
      </c>
      <c r="D170" s="2">
        <v>0</v>
      </c>
      <c r="E170" s="2">
        <v>0</v>
      </c>
      <c r="F170" s="2">
        <v>0</v>
      </c>
      <c r="G170" s="2">
        <v>0</v>
      </c>
      <c r="H170" s="2">
        <v>0</v>
      </c>
      <c r="I170" s="2">
        <v>0</v>
      </c>
      <c r="J170" s="100">
        <f t="shared" si="8"/>
        <v>8859.1</v>
      </c>
      <c r="K170" s="2">
        <v>8047.27</v>
      </c>
      <c r="L170" s="3">
        <f t="shared" si="9"/>
        <v>811.82999999999993</v>
      </c>
      <c r="M170" s="101">
        <f t="shared" si="10"/>
        <v>9.1637976769649271E-2</v>
      </c>
      <c r="N170" s="110"/>
      <c r="O170" s="2">
        <v>0</v>
      </c>
      <c r="P170" s="3">
        <f t="shared" si="11"/>
        <v>-8859.1</v>
      </c>
    </row>
    <row r="171" spans="1:16" x14ac:dyDescent="0.3">
      <c r="A171">
        <v>70501</v>
      </c>
      <c r="B171" s="2">
        <v>192829.87</v>
      </c>
      <c r="C171" s="2">
        <v>334481.03000000003</v>
      </c>
      <c r="D171" s="2">
        <v>3213.71</v>
      </c>
      <c r="E171" s="2">
        <v>20619.88</v>
      </c>
      <c r="F171" s="2">
        <v>37596.92</v>
      </c>
      <c r="G171" s="2">
        <v>343.67</v>
      </c>
      <c r="H171" s="2">
        <v>0</v>
      </c>
      <c r="I171" s="2">
        <v>0</v>
      </c>
      <c r="J171" s="100">
        <f t="shared" si="8"/>
        <v>375635.33</v>
      </c>
      <c r="K171" s="2">
        <v>302409.36</v>
      </c>
      <c r="L171" s="3">
        <f t="shared" si="9"/>
        <v>73225.97000000003</v>
      </c>
      <c r="M171" s="101">
        <f t="shared" si="10"/>
        <v>0.19493898510558105</v>
      </c>
      <c r="N171" s="110"/>
      <c r="O171" s="2">
        <v>16167.16</v>
      </c>
      <c r="P171" s="3">
        <f t="shared" si="11"/>
        <v>-359468.17000000004</v>
      </c>
    </row>
    <row r="172" spans="1:16" x14ac:dyDescent="0.3">
      <c r="A172">
        <v>70502</v>
      </c>
      <c r="B172" s="2">
        <v>21911.18</v>
      </c>
      <c r="C172" s="2">
        <v>36784.22</v>
      </c>
      <c r="D172" s="2">
        <v>365.22</v>
      </c>
      <c r="E172" s="2">
        <v>225</v>
      </c>
      <c r="F172" s="2">
        <v>410.25</v>
      </c>
      <c r="G172" s="2">
        <v>3.75</v>
      </c>
      <c r="H172" s="2">
        <v>0</v>
      </c>
      <c r="I172" s="2">
        <v>0</v>
      </c>
      <c r="J172" s="100">
        <f t="shared" si="8"/>
        <v>37563.440000000002</v>
      </c>
      <c r="K172" s="2">
        <v>34412.740000000005</v>
      </c>
      <c r="L172" s="3">
        <f t="shared" si="9"/>
        <v>3150.6999999999971</v>
      </c>
      <c r="M172" s="101">
        <f t="shared" si="10"/>
        <v>8.3876769539743878E-2</v>
      </c>
      <c r="N172" s="110"/>
      <c r="O172" s="2">
        <v>3165.49</v>
      </c>
      <c r="P172" s="3">
        <f t="shared" si="11"/>
        <v>-34397.950000000004</v>
      </c>
    </row>
    <row r="173" spans="1:16" x14ac:dyDescent="0.3">
      <c r="A173">
        <v>70503</v>
      </c>
      <c r="B173" s="2">
        <v>82140.960000000006</v>
      </c>
      <c r="C173" s="2">
        <v>146979.82</v>
      </c>
      <c r="D173" s="2">
        <v>1368.93</v>
      </c>
      <c r="E173" s="2">
        <v>0</v>
      </c>
      <c r="F173" s="2">
        <v>0</v>
      </c>
      <c r="G173" s="2">
        <v>0</v>
      </c>
      <c r="H173" s="2">
        <v>0</v>
      </c>
      <c r="I173" s="2">
        <v>0</v>
      </c>
      <c r="J173" s="100">
        <f t="shared" si="8"/>
        <v>148348.75</v>
      </c>
      <c r="K173" s="2">
        <v>131099.42000000001</v>
      </c>
      <c r="L173" s="3">
        <f t="shared" si="9"/>
        <v>17249.329999999987</v>
      </c>
      <c r="M173" s="101">
        <f t="shared" si="10"/>
        <v>0.11627553316087925</v>
      </c>
      <c r="N173" s="110"/>
      <c r="O173" s="2">
        <v>2790.51</v>
      </c>
      <c r="P173" s="3">
        <f t="shared" si="11"/>
        <v>-145558.24</v>
      </c>
    </row>
    <row r="174" spans="1:16" x14ac:dyDescent="0.3">
      <c r="A174">
        <v>70504</v>
      </c>
      <c r="B174" s="2">
        <v>49950.58</v>
      </c>
      <c r="C174" s="2">
        <v>85325.32</v>
      </c>
      <c r="D174" s="2">
        <v>832.5</v>
      </c>
      <c r="E174" s="2">
        <v>9658.69</v>
      </c>
      <c r="F174" s="2">
        <v>17610.990000000002</v>
      </c>
      <c r="G174" s="2">
        <v>161</v>
      </c>
      <c r="H174" s="2">
        <v>0</v>
      </c>
      <c r="I174" s="2">
        <v>0</v>
      </c>
      <c r="J174" s="100">
        <f t="shared" si="8"/>
        <v>103929.81000000001</v>
      </c>
      <c r="K174" s="2">
        <v>83279.460000000006</v>
      </c>
      <c r="L174" s="3">
        <f t="shared" si="9"/>
        <v>20650.350000000006</v>
      </c>
      <c r="M174" s="101">
        <f t="shared" si="10"/>
        <v>0.19869515781853159</v>
      </c>
      <c r="N174" s="110"/>
      <c r="O174" s="2">
        <v>5750.97</v>
      </c>
      <c r="P174" s="3">
        <f t="shared" si="11"/>
        <v>-98178.840000000011</v>
      </c>
    </row>
    <row r="175" spans="1:16" x14ac:dyDescent="0.3">
      <c r="A175">
        <v>70505</v>
      </c>
      <c r="B175" s="2">
        <v>468.18</v>
      </c>
      <c r="C175" s="2">
        <v>548.5</v>
      </c>
      <c r="D175" s="2">
        <v>7.84</v>
      </c>
      <c r="E175" s="2">
        <v>67.5</v>
      </c>
      <c r="F175" s="2">
        <v>123.08</v>
      </c>
      <c r="G175" s="2">
        <v>1.1200000000000001</v>
      </c>
      <c r="H175" s="2">
        <v>0</v>
      </c>
      <c r="I175" s="2">
        <v>0</v>
      </c>
      <c r="J175" s="100">
        <f t="shared" si="8"/>
        <v>680.54000000000008</v>
      </c>
      <c r="K175" s="2">
        <v>118.13</v>
      </c>
      <c r="L175" s="3">
        <f t="shared" si="9"/>
        <v>562.41000000000008</v>
      </c>
      <c r="M175" s="101">
        <f t="shared" si="10"/>
        <v>0.82641725688423906</v>
      </c>
      <c r="N175" s="110"/>
      <c r="O175" s="2">
        <v>305.18</v>
      </c>
      <c r="P175" s="3">
        <f t="shared" si="11"/>
        <v>-375.36000000000007</v>
      </c>
    </row>
    <row r="176" spans="1:16" x14ac:dyDescent="0.3">
      <c r="A176">
        <v>70506</v>
      </c>
      <c r="B176" s="2">
        <v>161248.99</v>
      </c>
      <c r="C176" s="2">
        <v>283607.43</v>
      </c>
      <c r="D176" s="2">
        <v>2687.41</v>
      </c>
      <c r="E176" s="2">
        <v>2448.44</v>
      </c>
      <c r="F176" s="2">
        <v>4464.3500000000004</v>
      </c>
      <c r="G176" s="2">
        <v>40.81</v>
      </c>
      <c r="H176" s="2">
        <v>0</v>
      </c>
      <c r="I176" s="2">
        <v>0</v>
      </c>
      <c r="J176" s="100">
        <f t="shared" si="8"/>
        <v>290799.99999999994</v>
      </c>
      <c r="K176" s="2">
        <v>234450.99</v>
      </c>
      <c r="L176" s="3">
        <f t="shared" si="9"/>
        <v>56349.009999999951</v>
      </c>
      <c r="M176" s="101">
        <f t="shared" si="10"/>
        <v>0.19377238651994486</v>
      </c>
      <c r="N176" s="110"/>
      <c r="O176" s="2">
        <v>10392.94</v>
      </c>
      <c r="P176" s="3">
        <f t="shared" si="11"/>
        <v>-280407.05999999994</v>
      </c>
    </row>
    <row r="177" spans="1:16" x14ac:dyDescent="0.3">
      <c r="A177">
        <v>70507</v>
      </c>
      <c r="B177" s="2">
        <v>3836.47</v>
      </c>
      <c r="C177" s="2">
        <v>6186.12</v>
      </c>
      <c r="D177" s="2">
        <v>63.95</v>
      </c>
      <c r="E177" s="2">
        <v>0</v>
      </c>
      <c r="F177" s="2">
        <v>0</v>
      </c>
      <c r="G177" s="2">
        <v>0</v>
      </c>
      <c r="H177" s="2">
        <v>0</v>
      </c>
      <c r="I177" s="2">
        <v>0</v>
      </c>
      <c r="J177" s="100">
        <f t="shared" si="8"/>
        <v>6250.07</v>
      </c>
      <c r="K177" s="2">
        <v>7987.4199999999992</v>
      </c>
      <c r="L177" s="3">
        <f t="shared" si="9"/>
        <v>-1737.3499999999995</v>
      </c>
      <c r="M177" s="101">
        <f t="shared" si="10"/>
        <v>-0.27797288670366882</v>
      </c>
      <c r="N177" s="110"/>
      <c r="O177" s="2">
        <v>671.51</v>
      </c>
      <c r="P177" s="3">
        <f t="shared" si="11"/>
        <v>-5578.5599999999995</v>
      </c>
    </row>
    <row r="178" spans="1:16" x14ac:dyDescent="0.3">
      <c r="A178">
        <v>70508</v>
      </c>
      <c r="B178" s="2">
        <v>103697.13</v>
      </c>
      <c r="C178" s="2">
        <v>189073.74</v>
      </c>
      <c r="D178" s="2">
        <v>1728.26</v>
      </c>
      <c r="E178" s="2">
        <v>22029.17</v>
      </c>
      <c r="F178" s="2">
        <v>40166.69</v>
      </c>
      <c r="G178" s="2">
        <v>367.17</v>
      </c>
      <c r="H178" s="2">
        <v>0</v>
      </c>
      <c r="I178" s="2">
        <v>0</v>
      </c>
      <c r="J178" s="100">
        <f t="shared" si="8"/>
        <v>231335.86</v>
      </c>
      <c r="K178" s="2">
        <v>218043.87</v>
      </c>
      <c r="L178" s="3">
        <f t="shared" si="9"/>
        <v>13291.989999999991</v>
      </c>
      <c r="M178" s="101">
        <f t="shared" si="10"/>
        <v>5.7457542466611063E-2</v>
      </c>
      <c r="N178" s="110"/>
      <c r="O178" s="2">
        <v>0</v>
      </c>
      <c r="P178" s="3">
        <f t="shared" si="11"/>
        <v>-231335.86</v>
      </c>
    </row>
    <row r="179" spans="1:16" x14ac:dyDescent="0.3">
      <c r="A179">
        <v>70601</v>
      </c>
      <c r="B179" s="2">
        <v>30097.34</v>
      </c>
      <c r="C179" s="2">
        <v>49057.48</v>
      </c>
      <c r="D179" s="2">
        <v>501.59</v>
      </c>
      <c r="E179" s="2">
        <v>5618.2</v>
      </c>
      <c r="F179" s="2">
        <v>10243.620000000001</v>
      </c>
      <c r="G179" s="2">
        <v>93.65</v>
      </c>
      <c r="H179" s="2">
        <v>0</v>
      </c>
      <c r="I179" s="2">
        <v>0</v>
      </c>
      <c r="J179" s="100">
        <f t="shared" si="8"/>
        <v>59896.340000000004</v>
      </c>
      <c r="K179" s="2">
        <v>51547.31</v>
      </c>
      <c r="L179" s="3">
        <f t="shared" si="9"/>
        <v>8349.0300000000061</v>
      </c>
      <c r="M179" s="101">
        <f t="shared" si="10"/>
        <v>0.13939132174019322</v>
      </c>
      <c r="N179" s="110"/>
      <c r="O179" s="2">
        <v>5819.83</v>
      </c>
      <c r="P179" s="3">
        <f t="shared" si="11"/>
        <v>-54076.51</v>
      </c>
    </row>
    <row r="180" spans="1:16" x14ac:dyDescent="0.3">
      <c r="A180">
        <v>70602</v>
      </c>
      <c r="B180" s="2">
        <v>352936.64</v>
      </c>
      <c r="C180" s="2">
        <v>605578.76</v>
      </c>
      <c r="D180" s="2">
        <v>5882.2</v>
      </c>
      <c r="E180" s="2">
        <v>30694.560000000001</v>
      </c>
      <c r="F180" s="2">
        <v>55943.43</v>
      </c>
      <c r="G180" s="2">
        <v>511.54</v>
      </c>
      <c r="H180" s="2">
        <v>0</v>
      </c>
      <c r="I180" s="2">
        <v>0</v>
      </c>
      <c r="J180" s="100">
        <f t="shared" si="8"/>
        <v>667915.93000000005</v>
      </c>
      <c r="K180" s="2">
        <v>603492.26</v>
      </c>
      <c r="L180" s="3">
        <f t="shared" si="9"/>
        <v>64423.670000000042</v>
      </c>
      <c r="M180" s="101">
        <f t="shared" si="10"/>
        <v>9.645475890955324E-2</v>
      </c>
      <c r="N180" s="110"/>
      <c r="O180" s="2">
        <v>37944.089999999997</v>
      </c>
      <c r="P180" s="3">
        <f t="shared" si="11"/>
        <v>-629971.84000000008</v>
      </c>
    </row>
    <row r="181" spans="1:16" x14ac:dyDescent="0.3">
      <c r="A181">
        <v>70603</v>
      </c>
      <c r="B181" s="2">
        <v>103111.06</v>
      </c>
      <c r="C181" s="2">
        <v>177704.7</v>
      </c>
      <c r="D181" s="2">
        <v>0</v>
      </c>
      <c r="E181" s="2">
        <v>6054.23</v>
      </c>
      <c r="F181" s="2">
        <v>11038.8</v>
      </c>
      <c r="G181" s="2">
        <v>0</v>
      </c>
      <c r="H181" s="2">
        <v>0</v>
      </c>
      <c r="I181" s="2">
        <v>0</v>
      </c>
      <c r="J181" s="100">
        <f t="shared" si="8"/>
        <v>188743.5</v>
      </c>
      <c r="K181" s="2">
        <v>170464.97</v>
      </c>
      <c r="L181" s="3">
        <f t="shared" si="9"/>
        <v>18278.53</v>
      </c>
      <c r="M181" s="101">
        <f t="shared" si="10"/>
        <v>9.6843229038350978E-2</v>
      </c>
      <c r="N181" s="110"/>
      <c r="O181" s="2">
        <v>10300.799999999999</v>
      </c>
      <c r="P181" s="3">
        <f t="shared" si="11"/>
        <v>-178442.7</v>
      </c>
    </row>
    <row r="182" spans="1:16" x14ac:dyDescent="0.3">
      <c r="A182">
        <v>70604</v>
      </c>
      <c r="B182" s="2">
        <v>35126.79</v>
      </c>
      <c r="C182" s="2">
        <v>64047.8</v>
      </c>
      <c r="D182" s="2">
        <v>585.4</v>
      </c>
      <c r="E182" s="2">
        <v>6304.16</v>
      </c>
      <c r="F182" s="2">
        <v>11494.6</v>
      </c>
      <c r="G182" s="2">
        <v>105.08</v>
      </c>
      <c r="H182" s="2">
        <v>0</v>
      </c>
      <c r="I182" s="2">
        <v>0</v>
      </c>
      <c r="J182" s="100">
        <f t="shared" si="8"/>
        <v>76232.88</v>
      </c>
      <c r="K182" s="2">
        <v>60173.58</v>
      </c>
      <c r="L182" s="3">
        <f t="shared" si="9"/>
        <v>16059.300000000003</v>
      </c>
      <c r="M182" s="101">
        <f t="shared" si="10"/>
        <v>0.21066106908200244</v>
      </c>
      <c r="N182" s="110"/>
      <c r="O182" s="2">
        <v>0</v>
      </c>
      <c r="P182" s="3">
        <f t="shared" si="11"/>
        <v>-76232.88</v>
      </c>
    </row>
    <row r="183" spans="1:16" x14ac:dyDescent="0.3">
      <c r="A183">
        <v>70605</v>
      </c>
      <c r="B183" s="2">
        <v>1161</v>
      </c>
      <c r="C183" s="2">
        <v>1997.48</v>
      </c>
      <c r="D183" s="2">
        <v>0</v>
      </c>
      <c r="E183" s="2">
        <v>54</v>
      </c>
      <c r="F183" s="2">
        <v>98.48</v>
      </c>
      <c r="G183" s="2">
        <v>0</v>
      </c>
      <c r="H183" s="2">
        <v>0</v>
      </c>
      <c r="I183" s="2">
        <v>0</v>
      </c>
      <c r="J183" s="100">
        <f t="shared" si="8"/>
        <v>2095.96</v>
      </c>
      <c r="K183" s="2">
        <v>1960.96</v>
      </c>
      <c r="L183" s="3">
        <f t="shared" si="9"/>
        <v>135</v>
      </c>
      <c r="M183" s="101">
        <f t="shared" si="10"/>
        <v>6.4409626137903395E-2</v>
      </c>
      <c r="N183" s="110"/>
      <c r="O183" s="2">
        <v>119.44</v>
      </c>
      <c r="P183" s="3">
        <f t="shared" si="11"/>
        <v>-1976.52</v>
      </c>
    </row>
    <row r="184" spans="1:16" x14ac:dyDescent="0.3">
      <c r="A184">
        <v>70606</v>
      </c>
      <c r="B184" s="2">
        <v>51182.84</v>
      </c>
      <c r="C184" s="2">
        <v>93323.16</v>
      </c>
      <c r="D184" s="2">
        <v>853.06</v>
      </c>
      <c r="E184" s="2">
        <v>2287.23</v>
      </c>
      <c r="F184" s="2">
        <v>4170.37</v>
      </c>
      <c r="G184" s="2">
        <v>38.119999999999997</v>
      </c>
      <c r="H184" s="2">
        <v>0</v>
      </c>
      <c r="I184" s="2">
        <v>0</v>
      </c>
      <c r="J184" s="100">
        <f t="shared" si="8"/>
        <v>98384.709999999992</v>
      </c>
      <c r="K184" s="2">
        <v>94588.319999999992</v>
      </c>
      <c r="L184" s="3">
        <f t="shared" si="9"/>
        <v>3796.3899999999994</v>
      </c>
      <c r="M184" s="101">
        <f t="shared" si="10"/>
        <v>3.8587195103792042E-2</v>
      </c>
      <c r="N184" s="110"/>
      <c r="O184" s="2">
        <v>0</v>
      </c>
      <c r="P184" s="3">
        <f t="shared" si="11"/>
        <v>-98384.709999999992</v>
      </c>
    </row>
    <row r="185" spans="1:16" x14ac:dyDescent="0.3">
      <c r="A185">
        <v>70607</v>
      </c>
      <c r="B185" s="2">
        <v>386827.41</v>
      </c>
      <c r="C185" s="2">
        <v>667024.87</v>
      </c>
      <c r="D185" s="2">
        <v>6447.16</v>
      </c>
      <c r="E185" s="2">
        <v>20063.650000000001</v>
      </c>
      <c r="F185" s="2">
        <v>36582.68</v>
      </c>
      <c r="G185" s="2">
        <v>334.38</v>
      </c>
      <c r="H185" s="2">
        <v>0</v>
      </c>
      <c r="I185" s="2">
        <v>0</v>
      </c>
      <c r="J185" s="100">
        <f t="shared" si="8"/>
        <v>710389.09000000008</v>
      </c>
      <c r="K185" s="2">
        <v>648156.56000000006</v>
      </c>
      <c r="L185" s="3">
        <f t="shared" si="9"/>
        <v>62232.530000000028</v>
      </c>
      <c r="M185" s="101">
        <f t="shared" si="10"/>
        <v>8.7603442783728586E-2</v>
      </c>
      <c r="N185" s="110"/>
      <c r="O185" s="2">
        <v>38290.51</v>
      </c>
      <c r="P185" s="3">
        <f t="shared" si="11"/>
        <v>-672098.58000000007</v>
      </c>
    </row>
    <row r="186" spans="1:16" x14ac:dyDescent="0.3">
      <c r="A186">
        <v>70608</v>
      </c>
      <c r="B186" s="2">
        <v>48603.37</v>
      </c>
      <c r="C186" s="2">
        <v>83695.63</v>
      </c>
      <c r="D186" s="2">
        <v>810.08</v>
      </c>
      <c r="E186" s="2">
        <v>362.7</v>
      </c>
      <c r="F186" s="2">
        <v>661.32</v>
      </c>
      <c r="G186" s="2">
        <v>6.05</v>
      </c>
      <c r="H186" s="2">
        <v>0</v>
      </c>
      <c r="I186" s="2">
        <v>0</v>
      </c>
      <c r="J186" s="100">
        <f t="shared" si="8"/>
        <v>85173.080000000016</v>
      </c>
      <c r="K186" s="2">
        <v>84628.669999999984</v>
      </c>
      <c r="L186" s="3">
        <f t="shared" si="9"/>
        <v>544.4100000000326</v>
      </c>
      <c r="M186" s="101">
        <f t="shared" si="10"/>
        <v>6.391808303750815E-3</v>
      </c>
      <c r="N186" s="110"/>
      <c r="O186" s="2">
        <v>4924.83</v>
      </c>
      <c r="P186" s="3">
        <f t="shared" si="11"/>
        <v>-80248.250000000015</v>
      </c>
    </row>
    <row r="187" spans="1:16" x14ac:dyDescent="0.3">
      <c r="A187">
        <v>70609</v>
      </c>
      <c r="B187" s="2">
        <v>1494</v>
      </c>
      <c r="C187" s="2">
        <v>2534.25</v>
      </c>
      <c r="D187" s="2">
        <v>0</v>
      </c>
      <c r="E187" s="2">
        <v>180</v>
      </c>
      <c r="F187" s="2">
        <v>328.2</v>
      </c>
      <c r="G187" s="2">
        <v>0</v>
      </c>
      <c r="H187" s="2">
        <v>0</v>
      </c>
      <c r="I187" s="2">
        <v>0</v>
      </c>
      <c r="J187" s="100">
        <f t="shared" si="8"/>
        <v>2862.45</v>
      </c>
      <c r="K187" s="2">
        <v>2583.9699999999998</v>
      </c>
      <c r="L187" s="3">
        <f t="shared" si="9"/>
        <v>278.48</v>
      </c>
      <c r="M187" s="101">
        <f t="shared" si="10"/>
        <v>9.7287288860940818E-2</v>
      </c>
      <c r="N187" s="110"/>
      <c r="O187" s="2">
        <v>189.83</v>
      </c>
      <c r="P187" s="3">
        <f t="shared" si="11"/>
        <v>-2672.62</v>
      </c>
    </row>
    <row r="188" spans="1:16" x14ac:dyDescent="0.3">
      <c r="A188">
        <v>70701</v>
      </c>
      <c r="B188" s="2">
        <v>4459920.5199999996</v>
      </c>
      <c r="C188" s="2">
        <v>7767975.4100000001</v>
      </c>
      <c r="D188" s="2">
        <v>74332.210000000006</v>
      </c>
      <c r="E188" s="2">
        <v>141218.89000000001</v>
      </c>
      <c r="F188" s="2">
        <v>257489.22</v>
      </c>
      <c r="G188" s="2">
        <v>2353.62</v>
      </c>
      <c r="H188" s="2">
        <v>0</v>
      </c>
      <c r="I188" s="2">
        <v>0</v>
      </c>
      <c r="J188" s="100">
        <f t="shared" si="8"/>
        <v>8102150.46</v>
      </c>
      <c r="K188" s="2">
        <v>6310546.6500000004</v>
      </c>
      <c r="L188" s="3">
        <f t="shared" si="9"/>
        <v>1791603.8099999996</v>
      </c>
      <c r="M188" s="101">
        <f t="shared" si="10"/>
        <v>0.22112694880761319</v>
      </c>
      <c r="N188" s="110"/>
      <c r="O188" s="2">
        <v>363947.96</v>
      </c>
      <c r="P188" s="3">
        <f t="shared" si="11"/>
        <v>-7738202.5</v>
      </c>
    </row>
    <row r="189" spans="1:16" x14ac:dyDescent="0.3">
      <c r="A189">
        <v>70702</v>
      </c>
      <c r="B189" s="2">
        <v>295351.43</v>
      </c>
      <c r="C189" s="2">
        <v>514749.12</v>
      </c>
      <c r="D189" s="2">
        <v>4922.5200000000004</v>
      </c>
      <c r="E189" s="2">
        <v>4245.8100000000004</v>
      </c>
      <c r="F189" s="2">
        <v>7741.44</v>
      </c>
      <c r="G189" s="2">
        <v>70.760000000000005</v>
      </c>
      <c r="H189" s="2">
        <v>0</v>
      </c>
      <c r="I189" s="2">
        <v>0</v>
      </c>
      <c r="J189" s="100">
        <f t="shared" si="8"/>
        <v>527483.84</v>
      </c>
      <c r="K189" s="2">
        <v>469088.01</v>
      </c>
      <c r="L189" s="3">
        <f t="shared" si="9"/>
        <v>58395.829999999958</v>
      </c>
      <c r="M189" s="101">
        <f t="shared" si="10"/>
        <v>0.1107063867586919</v>
      </c>
      <c r="N189" s="110"/>
      <c r="O189" s="2">
        <v>23774.15</v>
      </c>
      <c r="P189" s="3">
        <f t="shared" si="11"/>
        <v>-503709.68999999994</v>
      </c>
    </row>
    <row r="190" spans="1:16" x14ac:dyDescent="0.3">
      <c r="A190">
        <v>70704</v>
      </c>
      <c r="B190" s="2">
        <v>1208070.52</v>
      </c>
      <c r="C190" s="2">
        <v>2202715.4</v>
      </c>
      <c r="D190" s="2">
        <v>20134.62</v>
      </c>
      <c r="E190" s="2">
        <v>14812.75</v>
      </c>
      <c r="F190" s="2">
        <v>27008.61</v>
      </c>
      <c r="G190" s="2">
        <v>246.87</v>
      </c>
      <c r="H190" s="2">
        <v>0</v>
      </c>
      <c r="I190" s="2">
        <v>0</v>
      </c>
      <c r="J190" s="100">
        <f t="shared" si="8"/>
        <v>2250105.5</v>
      </c>
      <c r="K190" s="2">
        <v>1896528.2899999998</v>
      </c>
      <c r="L190" s="3">
        <f t="shared" si="9"/>
        <v>353577.2100000002</v>
      </c>
      <c r="M190" s="101">
        <f t="shared" si="10"/>
        <v>0.15713805863769509</v>
      </c>
      <c r="N190" s="110"/>
      <c r="O190" s="2">
        <v>0</v>
      </c>
      <c r="P190" s="3">
        <f t="shared" si="11"/>
        <v>-2250105.5</v>
      </c>
    </row>
    <row r="191" spans="1:16" x14ac:dyDescent="0.3">
      <c r="A191">
        <v>70705</v>
      </c>
      <c r="B191" s="2">
        <v>5939746.4400000004</v>
      </c>
      <c r="C191" s="2">
        <v>10830136.800000001</v>
      </c>
      <c r="D191" s="2">
        <v>98995.67</v>
      </c>
      <c r="E191" s="2">
        <v>188881.95</v>
      </c>
      <c r="F191" s="2">
        <v>344394.81</v>
      </c>
      <c r="G191" s="2">
        <v>3148.07</v>
      </c>
      <c r="H191" s="2">
        <v>0</v>
      </c>
      <c r="I191" s="2">
        <v>0</v>
      </c>
      <c r="J191" s="100">
        <f t="shared" si="8"/>
        <v>11276675.350000001</v>
      </c>
      <c r="K191" s="2">
        <v>10269414.279999999</v>
      </c>
      <c r="L191" s="3">
        <f t="shared" si="9"/>
        <v>1007261.0700000022</v>
      </c>
      <c r="M191" s="101">
        <f t="shared" si="10"/>
        <v>8.9322520932555008E-2</v>
      </c>
      <c r="N191" s="110"/>
      <c r="O191" s="2">
        <v>0</v>
      </c>
      <c r="P191" s="3">
        <f t="shared" si="11"/>
        <v>-11276675.350000001</v>
      </c>
    </row>
    <row r="192" spans="1:16" x14ac:dyDescent="0.3">
      <c r="A192">
        <v>70707</v>
      </c>
      <c r="B192" s="2">
        <v>201694.73</v>
      </c>
      <c r="C192" s="2">
        <v>367862.56</v>
      </c>
      <c r="D192" s="2">
        <v>3361.58</v>
      </c>
      <c r="E192" s="2">
        <v>214.2</v>
      </c>
      <c r="F192" s="2">
        <v>390.55</v>
      </c>
      <c r="G192" s="2">
        <v>3.57</v>
      </c>
      <c r="H192" s="2">
        <v>0</v>
      </c>
      <c r="I192" s="2">
        <v>0</v>
      </c>
      <c r="J192" s="100">
        <f t="shared" si="8"/>
        <v>371618.26</v>
      </c>
      <c r="K192" s="2">
        <v>353135.37</v>
      </c>
      <c r="L192" s="3">
        <f t="shared" si="9"/>
        <v>18482.890000000014</v>
      </c>
      <c r="M192" s="101">
        <f t="shared" si="10"/>
        <v>4.9736226632135928E-2</v>
      </c>
      <c r="N192" s="110"/>
      <c r="O192" s="2">
        <v>0</v>
      </c>
      <c r="P192" s="3">
        <f t="shared" si="11"/>
        <v>-371618.26</v>
      </c>
    </row>
    <row r="193" spans="1:16" x14ac:dyDescent="0.3">
      <c r="A193">
        <v>70709</v>
      </c>
      <c r="B193" s="2">
        <v>172104.45</v>
      </c>
      <c r="C193" s="2">
        <v>313803.44</v>
      </c>
      <c r="D193" s="2">
        <v>2868.42</v>
      </c>
      <c r="E193" s="2">
        <v>4642.57</v>
      </c>
      <c r="F193" s="2">
        <v>8464.89</v>
      </c>
      <c r="G193" s="2">
        <v>77.38</v>
      </c>
      <c r="H193" s="2">
        <v>0</v>
      </c>
      <c r="I193" s="2">
        <v>0</v>
      </c>
      <c r="J193" s="100">
        <f t="shared" si="8"/>
        <v>325214.13</v>
      </c>
      <c r="K193" s="2">
        <v>256342.59000000003</v>
      </c>
      <c r="L193" s="3">
        <f t="shared" si="9"/>
        <v>68871.539999999979</v>
      </c>
      <c r="M193" s="101">
        <f t="shared" si="10"/>
        <v>0.21177290174937966</v>
      </c>
      <c r="N193" s="110"/>
      <c r="O193" s="2">
        <v>0</v>
      </c>
      <c r="P193" s="3">
        <f t="shared" si="11"/>
        <v>-325214.13</v>
      </c>
    </row>
    <row r="194" spans="1:16" x14ac:dyDescent="0.3">
      <c r="A194">
        <v>70712</v>
      </c>
      <c r="B194" s="2">
        <v>51999.55</v>
      </c>
      <c r="C194" s="2">
        <v>94812.58</v>
      </c>
      <c r="D194" s="2">
        <v>866.66</v>
      </c>
      <c r="E194" s="2">
        <v>0</v>
      </c>
      <c r="F194" s="2">
        <v>0</v>
      </c>
      <c r="G194" s="2">
        <v>0</v>
      </c>
      <c r="H194" s="2">
        <v>0</v>
      </c>
      <c r="I194" s="2">
        <v>0</v>
      </c>
      <c r="J194" s="100">
        <f t="shared" si="8"/>
        <v>95679.24</v>
      </c>
      <c r="K194" s="2">
        <v>69530.759999999995</v>
      </c>
      <c r="L194" s="3">
        <f t="shared" si="9"/>
        <v>26148.48000000001</v>
      </c>
      <c r="M194" s="101">
        <f t="shared" si="10"/>
        <v>0.27329314070638533</v>
      </c>
      <c r="N194" s="110"/>
      <c r="O194" s="2">
        <v>0</v>
      </c>
      <c r="P194" s="3">
        <f t="shared" si="11"/>
        <v>-95679.24</v>
      </c>
    </row>
    <row r="195" spans="1:16" x14ac:dyDescent="0.3">
      <c r="A195">
        <v>70714</v>
      </c>
      <c r="B195" s="2">
        <v>76987.45</v>
      </c>
      <c r="C195" s="2">
        <v>133901.87</v>
      </c>
      <c r="D195" s="2">
        <v>1283.1500000000001</v>
      </c>
      <c r="E195" s="2">
        <v>916.65</v>
      </c>
      <c r="F195" s="2">
        <v>1671.37</v>
      </c>
      <c r="G195" s="2">
        <v>15.28</v>
      </c>
      <c r="H195" s="2">
        <v>0</v>
      </c>
      <c r="I195" s="2">
        <v>0</v>
      </c>
      <c r="J195" s="100">
        <f t="shared" ref="J195:J258" si="12">SUM(C195:I195)-E195</f>
        <v>136871.66999999998</v>
      </c>
      <c r="K195" s="2">
        <v>107839.07</v>
      </c>
      <c r="L195" s="3">
        <f t="shared" ref="L195:L258" si="13">J195-K195</f>
        <v>29032.599999999977</v>
      </c>
      <c r="M195" s="101">
        <f t="shared" ref="M195:M258" si="14">IF(J195=0,0,L195/J195)</f>
        <v>0.21211548014282269</v>
      </c>
      <c r="N195" s="110"/>
      <c r="O195" s="2">
        <v>6471.96</v>
      </c>
      <c r="P195" s="3">
        <f t="shared" ref="P195:P258" si="15">O195-J195</f>
        <v>-130399.70999999998</v>
      </c>
    </row>
    <row r="196" spans="1:16" x14ac:dyDescent="0.3">
      <c r="A196">
        <v>70715</v>
      </c>
      <c r="B196" s="2">
        <v>59755.23</v>
      </c>
      <c r="C196" s="2">
        <v>108953.76</v>
      </c>
      <c r="D196" s="2">
        <v>995.96</v>
      </c>
      <c r="E196" s="2">
        <v>2184.2600000000002</v>
      </c>
      <c r="F196" s="2">
        <v>3982.71</v>
      </c>
      <c r="G196" s="2">
        <v>36.409999999999997</v>
      </c>
      <c r="H196" s="2">
        <v>0</v>
      </c>
      <c r="I196" s="2">
        <v>0</v>
      </c>
      <c r="J196" s="100">
        <f t="shared" si="12"/>
        <v>113968.84000000001</v>
      </c>
      <c r="K196" s="2">
        <v>99412.090000000011</v>
      </c>
      <c r="L196" s="3">
        <f t="shared" si="13"/>
        <v>14556.75</v>
      </c>
      <c r="M196" s="101">
        <f t="shared" si="14"/>
        <v>0.12772570116533605</v>
      </c>
      <c r="N196" s="110"/>
      <c r="O196" s="2">
        <v>0</v>
      </c>
      <c r="P196" s="3">
        <f t="shared" si="15"/>
        <v>-113968.84000000001</v>
      </c>
    </row>
    <row r="197" spans="1:16" x14ac:dyDescent="0.3">
      <c r="A197">
        <v>70718</v>
      </c>
      <c r="B197" s="2">
        <v>2863.88</v>
      </c>
      <c r="C197" s="2">
        <v>5221.75</v>
      </c>
      <c r="D197" s="2">
        <v>47.73</v>
      </c>
      <c r="E197" s="2">
        <v>86.12</v>
      </c>
      <c r="F197" s="2">
        <v>157.05000000000001</v>
      </c>
      <c r="G197" s="2">
        <v>1.44</v>
      </c>
      <c r="H197" s="2">
        <v>0</v>
      </c>
      <c r="I197" s="2">
        <v>0</v>
      </c>
      <c r="J197" s="100">
        <f t="shared" si="12"/>
        <v>5427.9699999999993</v>
      </c>
      <c r="K197" s="2">
        <v>1892.55</v>
      </c>
      <c r="L197" s="3">
        <f t="shared" si="13"/>
        <v>3535.4199999999992</v>
      </c>
      <c r="M197" s="101">
        <f t="shared" si="14"/>
        <v>0.6513337398696013</v>
      </c>
      <c r="N197" s="110"/>
      <c r="O197" s="2">
        <v>0</v>
      </c>
      <c r="P197" s="3">
        <f t="shared" si="15"/>
        <v>-5427.9699999999993</v>
      </c>
    </row>
    <row r="198" spans="1:16" x14ac:dyDescent="0.3">
      <c r="A198">
        <v>70719</v>
      </c>
      <c r="B198" s="2">
        <v>232564.58</v>
      </c>
      <c r="C198" s="2">
        <v>424042.33</v>
      </c>
      <c r="D198" s="2">
        <v>0</v>
      </c>
      <c r="E198" s="2">
        <v>0</v>
      </c>
      <c r="F198" s="2">
        <v>0</v>
      </c>
      <c r="G198" s="2">
        <v>0</v>
      </c>
      <c r="H198" s="2">
        <v>0</v>
      </c>
      <c r="I198" s="2">
        <v>0</v>
      </c>
      <c r="J198" s="100">
        <f t="shared" si="12"/>
        <v>424042.33</v>
      </c>
      <c r="K198" s="2">
        <v>387521.08</v>
      </c>
      <c r="L198" s="3">
        <f t="shared" si="13"/>
        <v>36521.25</v>
      </c>
      <c r="M198" s="101">
        <f t="shared" si="14"/>
        <v>8.6126425161374809E-2</v>
      </c>
      <c r="N198" s="110"/>
      <c r="O198" s="2">
        <v>0</v>
      </c>
      <c r="P198" s="3">
        <f t="shared" si="15"/>
        <v>-424042.33</v>
      </c>
    </row>
    <row r="199" spans="1:16" x14ac:dyDescent="0.3">
      <c r="A199">
        <v>70801</v>
      </c>
      <c r="B199" s="2">
        <v>3946092.42</v>
      </c>
      <c r="C199" s="2">
        <v>6879927.8499999996</v>
      </c>
      <c r="D199" s="2">
        <v>65768.210000000006</v>
      </c>
      <c r="E199" s="2">
        <v>94864.29</v>
      </c>
      <c r="F199" s="2">
        <v>172969.15</v>
      </c>
      <c r="G199" s="2">
        <v>1581.14</v>
      </c>
      <c r="H199" s="2">
        <v>0</v>
      </c>
      <c r="I199" s="2">
        <v>0</v>
      </c>
      <c r="J199" s="100">
        <f t="shared" si="12"/>
        <v>7120246.3499999996</v>
      </c>
      <c r="K199" s="2">
        <v>6882809.5599999996</v>
      </c>
      <c r="L199" s="3">
        <f t="shared" si="13"/>
        <v>237436.79000000004</v>
      </c>
      <c r="M199" s="101">
        <f t="shared" si="14"/>
        <v>3.3346709977246793E-2</v>
      </c>
      <c r="N199" s="110"/>
      <c r="O199" s="2">
        <v>315111.31</v>
      </c>
      <c r="P199" s="3">
        <f t="shared" si="15"/>
        <v>-6805135.04</v>
      </c>
    </row>
    <row r="200" spans="1:16" x14ac:dyDescent="0.3">
      <c r="A200">
        <v>70802</v>
      </c>
      <c r="B200" s="2">
        <v>210554.21</v>
      </c>
      <c r="C200" s="2">
        <v>367573.93</v>
      </c>
      <c r="D200" s="2">
        <v>3509.16</v>
      </c>
      <c r="E200" s="2">
        <v>4133.71</v>
      </c>
      <c r="F200" s="2">
        <v>7537.1</v>
      </c>
      <c r="G200" s="2">
        <v>68.900000000000006</v>
      </c>
      <c r="H200" s="2">
        <v>0</v>
      </c>
      <c r="I200" s="2">
        <v>0</v>
      </c>
      <c r="J200" s="100">
        <f t="shared" si="12"/>
        <v>378689.08999999997</v>
      </c>
      <c r="K200" s="2">
        <v>348460.6</v>
      </c>
      <c r="L200" s="3">
        <f t="shared" si="13"/>
        <v>30228.489999999991</v>
      </c>
      <c r="M200" s="101">
        <f t="shared" si="14"/>
        <v>7.9824031899096939E-2</v>
      </c>
      <c r="N200" s="110"/>
      <c r="O200" s="2">
        <v>16336.98</v>
      </c>
      <c r="P200" s="3">
        <f t="shared" si="15"/>
        <v>-362352.11</v>
      </c>
    </row>
    <row r="201" spans="1:16" x14ac:dyDescent="0.3">
      <c r="A201">
        <v>70804</v>
      </c>
      <c r="B201" s="2">
        <v>17788.810000000001</v>
      </c>
      <c r="C201" s="2">
        <v>30493.82</v>
      </c>
      <c r="D201" s="2">
        <v>296.45999999999998</v>
      </c>
      <c r="E201" s="2">
        <v>1779.84</v>
      </c>
      <c r="F201" s="2">
        <v>3245.26</v>
      </c>
      <c r="G201" s="2">
        <v>29.66</v>
      </c>
      <c r="H201" s="2">
        <v>0</v>
      </c>
      <c r="I201" s="2">
        <v>0</v>
      </c>
      <c r="J201" s="100">
        <f t="shared" si="12"/>
        <v>34065.200000000004</v>
      </c>
      <c r="K201" s="2">
        <v>24968.899999999998</v>
      </c>
      <c r="L201" s="3">
        <f t="shared" si="13"/>
        <v>9096.3000000000065</v>
      </c>
      <c r="M201" s="101">
        <f t="shared" si="14"/>
        <v>0.26702617333818696</v>
      </c>
      <c r="N201" s="110"/>
      <c r="O201" s="2">
        <v>1941.14</v>
      </c>
      <c r="P201" s="3">
        <f t="shared" si="15"/>
        <v>-32124.060000000005</v>
      </c>
    </row>
    <row r="202" spans="1:16" x14ac:dyDescent="0.3">
      <c r="A202">
        <v>70805</v>
      </c>
      <c r="B202" s="2">
        <v>51837.84</v>
      </c>
      <c r="C202" s="2">
        <v>94517.49</v>
      </c>
      <c r="D202" s="2">
        <v>863.99</v>
      </c>
      <c r="E202" s="2">
        <v>8895.7800000000007</v>
      </c>
      <c r="F202" s="2">
        <v>16220.03</v>
      </c>
      <c r="G202" s="2">
        <v>148.27000000000001</v>
      </c>
      <c r="H202" s="2">
        <v>0</v>
      </c>
      <c r="I202" s="2">
        <v>0</v>
      </c>
      <c r="J202" s="100">
        <f t="shared" si="12"/>
        <v>111749.78000000001</v>
      </c>
      <c r="K202" s="2">
        <v>98347.059999999983</v>
      </c>
      <c r="L202" s="3">
        <f t="shared" si="13"/>
        <v>13402.72000000003</v>
      </c>
      <c r="M202" s="101">
        <f t="shared" si="14"/>
        <v>0.1199350906999551</v>
      </c>
      <c r="N202" s="110"/>
      <c r="O202" s="2">
        <v>0</v>
      </c>
      <c r="P202" s="3">
        <f t="shared" si="15"/>
        <v>-111749.78000000001</v>
      </c>
    </row>
    <row r="203" spans="1:16" x14ac:dyDescent="0.3">
      <c r="A203">
        <v>70806</v>
      </c>
      <c r="B203" s="2">
        <v>186707.14</v>
      </c>
      <c r="C203" s="2">
        <v>329515.24</v>
      </c>
      <c r="D203" s="2">
        <v>3111.73</v>
      </c>
      <c r="E203" s="2">
        <v>13933.62</v>
      </c>
      <c r="F203" s="2">
        <v>25405.599999999999</v>
      </c>
      <c r="G203" s="2">
        <v>232.22</v>
      </c>
      <c r="H203" s="2">
        <v>0</v>
      </c>
      <c r="I203" s="2">
        <v>0</v>
      </c>
      <c r="J203" s="100">
        <f t="shared" si="12"/>
        <v>358264.78999999992</v>
      </c>
      <c r="K203" s="2">
        <v>301627.58</v>
      </c>
      <c r="L203" s="3">
        <f t="shared" si="13"/>
        <v>56637.209999999905</v>
      </c>
      <c r="M203" s="101">
        <f t="shared" si="14"/>
        <v>0.15808756981114419</v>
      </c>
      <c r="N203" s="110"/>
      <c r="O203" s="2">
        <v>10912.65</v>
      </c>
      <c r="P203" s="3">
        <f t="shared" si="15"/>
        <v>-347352.1399999999</v>
      </c>
    </row>
    <row r="204" spans="1:16" x14ac:dyDescent="0.3">
      <c r="A204">
        <v>70807</v>
      </c>
      <c r="B204" s="2">
        <v>3184.36</v>
      </c>
      <c r="C204" s="2">
        <v>5516.92</v>
      </c>
      <c r="D204" s="2">
        <v>0</v>
      </c>
      <c r="E204" s="2">
        <v>0</v>
      </c>
      <c r="F204" s="2">
        <v>0</v>
      </c>
      <c r="G204" s="2">
        <v>0</v>
      </c>
      <c r="H204" s="2">
        <v>0</v>
      </c>
      <c r="I204" s="2">
        <v>0</v>
      </c>
      <c r="J204" s="100">
        <f t="shared" si="12"/>
        <v>5516.92</v>
      </c>
      <c r="K204" s="2">
        <v>4386.84</v>
      </c>
      <c r="L204" s="3">
        <f t="shared" si="13"/>
        <v>1130.08</v>
      </c>
      <c r="M204" s="101">
        <f t="shared" si="14"/>
        <v>0.20483893186778129</v>
      </c>
      <c r="N204" s="110"/>
      <c r="O204" s="2">
        <v>288.89999999999998</v>
      </c>
      <c r="P204" s="3">
        <f t="shared" si="15"/>
        <v>-5228.0200000000004</v>
      </c>
    </row>
    <row r="205" spans="1:16" x14ac:dyDescent="0.3">
      <c r="A205">
        <v>70808</v>
      </c>
      <c r="B205" s="2">
        <v>105865.83</v>
      </c>
      <c r="C205" s="2">
        <v>193028.81</v>
      </c>
      <c r="D205" s="2">
        <v>1764.47</v>
      </c>
      <c r="E205" s="2">
        <v>804.78</v>
      </c>
      <c r="F205" s="2">
        <v>1467.39</v>
      </c>
      <c r="G205" s="2">
        <v>13.41</v>
      </c>
      <c r="H205" s="2">
        <v>0</v>
      </c>
      <c r="I205" s="2">
        <v>0</v>
      </c>
      <c r="J205" s="100">
        <f t="shared" si="12"/>
        <v>196274.08000000002</v>
      </c>
      <c r="K205" s="2">
        <v>183295.97999999998</v>
      </c>
      <c r="L205" s="3">
        <f t="shared" si="13"/>
        <v>12978.100000000035</v>
      </c>
      <c r="M205" s="101">
        <f t="shared" si="14"/>
        <v>6.61223326075457E-2</v>
      </c>
      <c r="N205" s="110"/>
      <c r="O205" s="2">
        <v>0</v>
      </c>
      <c r="P205" s="3">
        <f t="shared" si="15"/>
        <v>-196274.08000000002</v>
      </c>
    </row>
    <row r="206" spans="1:16" x14ac:dyDescent="0.3">
      <c r="A206">
        <v>70809</v>
      </c>
      <c r="B206" s="2">
        <v>65829.25</v>
      </c>
      <c r="C206" s="2">
        <v>120028.36</v>
      </c>
      <c r="D206" s="2">
        <v>1097.1300000000001</v>
      </c>
      <c r="E206" s="2">
        <v>6681.52</v>
      </c>
      <c r="F206" s="2">
        <v>12182.5</v>
      </c>
      <c r="G206" s="2">
        <v>111.34</v>
      </c>
      <c r="H206" s="2">
        <v>0</v>
      </c>
      <c r="I206" s="2">
        <v>0</v>
      </c>
      <c r="J206" s="100">
        <f t="shared" si="12"/>
        <v>133419.33000000002</v>
      </c>
      <c r="K206" s="2">
        <v>123839.06</v>
      </c>
      <c r="L206" s="3">
        <f t="shared" si="13"/>
        <v>9580.2700000000186</v>
      </c>
      <c r="M206" s="101">
        <f t="shared" si="14"/>
        <v>7.1805712110831449E-2</v>
      </c>
      <c r="N206" s="110"/>
      <c r="O206" s="2">
        <v>0</v>
      </c>
      <c r="P206" s="3">
        <f t="shared" si="15"/>
        <v>-133419.33000000002</v>
      </c>
    </row>
    <row r="207" spans="1:16" x14ac:dyDescent="0.3">
      <c r="A207">
        <v>70812</v>
      </c>
      <c r="B207" s="2">
        <v>284119.45</v>
      </c>
      <c r="C207" s="2">
        <v>518043.18</v>
      </c>
      <c r="D207" s="2">
        <v>4735.32</v>
      </c>
      <c r="E207" s="2">
        <v>22828.61</v>
      </c>
      <c r="F207" s="2">
        <v>41624.03</v>
      </c>
      <c r="G207" s="2">
        <v>380.47</v>
      </c>
      <c r="H207" s="2">
        <v>0</v>
      </c>
      <c r="I207" s="2">
        <v>0</v>
      </c>
      <c r="J207" s="100">
        <f t="shared" si="12"/>
        <v>564783</v>
      </c>
      <c r="K207" s="2">
        <v>479555.49000000005</v>
      </c>
      <c r="L207" s="3">
        <f t="shared" si="13"/>
        <v>85227.509999999951</v>
      </c>
      <c r="M207" s="101">
        <f t="shared" si="14"/>
        <v>0.15090310791932468</v>
      </c>
      <c r="N207" s="110"/>
      <c r="O207" s="2">
        <v>0</v>
      </c>
      <c r="P207" s="3">
        <f t="shared" si="15"/>
        <v>-564783</v>
      </c>
    </row>
    <row r="208" spans="1:16" x14ac:dyDescent="0.3">
      <c r="A208">
        <v>70901</v>
      </c>
      <c r="B208" s="2">
        <v>433930.22</v>
      </c>
      <c r="C208" s="2">
        <v>749033.06</v>
      </c>
      <c r="D208" s="2">
        <v>7232.23</v>
      </c>
      <c r="E208" s="2">
        <v>31047.06</v>
      </c>
      <c r="F208" s="2">
        <v>56608.01</v>
      </c>
      <c r="G208" s="2">
        <v>517.48</v>
      </c>
      <c r="H208" s="2">
        <v>0</v>
      </c>
      <c r="I208" s="2">
        <v>0</v>
      </c>
      <c r="J208" s="100">
        <f t="shared" si="12"/>
        <v>813390.78</v>
      </c>
      <c r="K208" s="2">
        <v>691008.68</v>
      </c>
      <c r="L208" s="3">
        <f t="shared" si="13"/>
        <v>122382.09999999998</v>
      </c>
      <c r="M208" s="101">
        <f t="shared" si="14"/>
        <v>0.1504591679782748</v>
      </c>
      <c r="N208" s="110"/>
      <c r="O208" s="2">
        <v>42165.55</v>
      </c>
      <c r="P208" s="3">
        <f t="shared" si="15"/>
        <v>-771225.23</v>
      </c>
    </row>
    <row r="209" spans="1:17" x14ac:dyDescent="0.3">
      <c r="A209">
        <v>70902</v>
      </c>
      <c r="B209" s="2">
        <v>16083.45</v>
      </c>
      <c r="C209" s="2">
        <v>23035.279999999999</v>
      </c>
      <c r="D209" s="2">
        <v>268.06</v>
      </c>
      <c r="E209" s="2">
        <v>2031.35</v>
      </c>
      <c r="F209" s="2">
        <v>3704.33</v>
      </c>
      <c r="G209" s="2">
        <v>33.86</v>
      </c>
      <c r="H209" s="2">
        <v>0</v>
      </c>
      <c r="I209" s="2">
        <v>0</v>
      </c>
      <c r="J209" s="100">
        <f t="shared" si="12"/>
        <v>27041.53</v>
      </c>
      <c r="K209" s="2">
        <v>23807.05</v>
      </c>
      <c r="L209" s="3">
        <f t="shared" si="13"/>
        <v>3234.4799999999996</v>
      </c>
      <c r="M209" s="101">
        <f t="shared" si="14"/>
        <v>0.11961157523261441</v>
      </c>
      <c r="N209" s="110"/>
      <c r="O209" s="2">
        <v>6292.09</v>
      </c>
      <c r="P209" s="3">
        <f t="shared" si="15"/>
        <v>-20749.439999999999</v>
      </c>
    </row>
    <row r="210" spans="1:17" x14ac:dyDescent="0.3">
      <c r="A210">
        <v>70903</v>
      </c>
      <c r="B210" s="2">
        <v>5548.22</v>
      </c>
      <c r="C210" s="2">
        <v>9572.3700000000008</v>
      </c>
      <c r="D210" s="2">
        <v>92.45</v>
      </c>
      <c r="E210" s="2">
        <v>216</v>
      </c>
      <c r="F210" s="2">
        <v>393.84</v>
      </c>
      <c r="G210" s="2">
        <v>3.6</v>
      </c>
      <c r="H210" s="2">
        <v>0</v>
      </c>
      <c r="I210" s="2">
        <v>0</v>
      </c>
      <c r="J210" s="100">
        <f t="shared" si="12"/>
        <v>10062.260000000002</v>
      </c>
      <c r="K210" s="2">
        <v>9692.43</v>
      </c>
      <c r="L210" s="3">
        <f t="shared" si="13"/>
        <v>369.83000000000175</v>
      </c>
      <c r="M210" s="101">
        <f t="shared" si="14"/>
        <v>3.6754168546628857E-2</v>
      </c>
      <c r="N210" s="110"/>
      <c r="O210" s="2">
        <v>543.63</v>
      </c>
      <c r="P210" s="3">
        <f t="shared" si="15"/>
        <v>-9518.6300000000028</v>
      </c>
    </row>
    <row r="211" spans="1:17" x14ac:dyDescent="0.3">
      <c r="A211">
        <v>70905</v>
      </c>
      <c r="B211" s="2">
        <v>273326.95</v>
      </c>
      <c r="C211" s="2">
        <v>471520.09</v>
      </c>
      <c r="D211" s="2">
        <v>4555.4399999999996</v>
      </c>
      <c r="E211" s="2">
        <v>10551.67</v>
      </c>
      <c r="F211" s="2">
        <v>19239.27</v>
      </c>
      <c r="G211" s="2">
        <v>175.85</v>
      </c>
      <c r="H211" s="2">
        <v>0</v>
      </c>
      <c r="I211" s="2">
        <v>0</v>
      </c>
      <c r="J211" s="100">
        <f t="shared" si="12"/>
        <v>495490.65</v>
      </c>
      <c r="K211" s="2">
        <v>492397.26</v>
      </c>
      <c r="L211" s="3">
        <f t="shared" si="13"/>
        <v>3093.390000000014</v>
      </c>
      <c r="M211" s="101">
        <f t="shared" si="14"/>
        <v>6.243084506236422E-3</v>
      </c>
      <c r="N211" s="110"/>
      <c r="O211" s="2">
        <v>26848.04</v>
      </c>
      <c r="P211" s="3">
        <f t="shared" si="15"/>
        <v>-468642.61000000004</v>
      </c>
    </row>
    <row r="212" spans="1:17" x14ac:dyDescent="0.3">
      <c r="A212">
        <v>70908</v>
      </c>
      <c r="B212" s="2">
        <v>17440</v>
      </c>
      <c r="C212" s="2">
        <v>30539.25</v>
      </c>
      <c r="D212" s="2">
        <v>290.67</v>
      </c>
      <c r="E212" s="2">
        <v>87.75</v>
      </c>
      <c r="F212" s="2">
        <v>160</v>
      </c>
      <c r="G212" s="2">
        <v>1.46</v>
      </c>
      <c r="H212" s="2">
        <v>0</v>
      </c>
      <c r="I212" s="2">
        <v>0</v>
      </c>
      <c r="J212" s="100">
        <f t="shared" si="12"/>
        <v>30991.379999999997</v>
      </c>
      <c r="K212" s="2">
        <v>30176.980000000003</v>
      </c>
      <c r="L212" s="3">
        <f t="shared" si="13"/>
        <v>814.39999999999418</v>
      </c>
      <c r="M212" s="101">
        <f t="shared" si="14"/>
        <v>2.6278274797701628E-2</v>
      </c>
      <c r="N212" s="110"/>
      <c r="O212" s="2">
        <v>1259.42</v>
      </c>
      <c r="P212" s="3">
        <f t="shared" si="15"/>
        <v>-29731.96</v>
      </c>
    </row>
    <row r="213" spans="1:17" x14ac:dyDescent="0.3">
      <c r="A213">
        <v>71001</v>
      </c>
      <c r="B213" s="2">
        <v>8678509.9199999999</v>
      </c>
      <c r="C213" s="2">
        <v>15035450.92</v>
      </c>
      <c r="D213" s="2">
        <v>144645.01</v>
      </c>
      <c r="E213" s="2">
        <v>245516.76</v>
      </c>
      <c r="F213" s="2">
        <v>447671.54</v>
      </c>
      <c r="G213" s="2">
        <v>4091.97</v>
      </c>
      <c r="H213" s="2">
        <v>0</v>
      </c>
      <c r="I213" s="2">
        <v>0</v>
      </c>
      <c r="J213" s="100">
        <f t="shared" si="12"/>
        <v>15631859.439999999</v>
      </c>
      <c r="K213" s="2">
        <v>14030953.75</v>
      </c>
      <c r="L213" s="3">
        <f t="shared" si="13"/>
        <v>1600905.6899999995</v>
      </c>
      <c r="M213" s="101">
        <f t="shared" si="14"/>
        <v>0.10241300442501929</v>
      </c>
      <c r="N213" s="110"/>
      <c r="O213" s="2">
        <v>788895.58</v>
      </c>
      <c r="P213" s="3">
        <f t="shared" si="15"/>
        <v>-14842963.859999999</v>
      </c>
    </row>
    <row r="214" spans="1:17" x14ac:dyDescent="0.3">
      <c r="A214">
        <v>71003</v>
      </c>
      <c r="B214" s="2">
        <v>2189763.98</v>
      </c>
      <c r="C214" s="2">
        <v>3992672.22</v>
      </c>
      <c r="D214" s="2">
        <v>36496.230000000003</v>
      </c>
      <c r="E214" s="2">
        <v>298215.05</v>
      </c>
      <c r="F214" s="2">
        <v>543745.6</v>
      </c>
      <c r="G214" s="2">
        <v>4970.32</v>
      </c>
      <c r="H214" s="2">
        <v>0</v>
      </c>
      <c r="I214" s="2">
        <v>0</v>
      </c>
      <c r="J214" s="100">
        <f t="shared" si="12"/>
        <v>4577884.37</v>
      </c>
      <c r="K214" s="2">
        <v>4232502.7399999993</v>
      </c>
      <c r="L214" s="3">
        <f t="shared" si="13"/>
        <v>345381.63000000082</v>
      </c>
      <c r="M214" s="101">
        <f t="shared" si="14"/>
        <v>7.544568671576142E-2</v>
      </c>
      <c r="N214" s="110"/>
      <c r="O214" s="2">
        <v>0</v>
      </c>
      <c r="P214" s="3">
        <f t="shared" si="15"/>
        <v>-4577884.37</v>
      </c>
    </row>
    <row r="215" spans="1:17" x14ac:dyDescent="0.3">
      <c r="A215">
        <v>71004</v>
      </c>
      <c r="B215" s="2">
        <v>1076954.22</v>
      </c>
      <c r="C215" s="2">
        <v>1890026.33</v>
      </c>
      <c r="D215" s="2">
        <v>17949.32</v>
      </c>
      <c r="E215" s="2">
        <v>22019.18</v>
      </c>
      <c r="F215" s="2">
        <v>40148.239999999998</v>
      </c>
      <c r="G215" s="2">
        <v>366.99</v>
      </c>
      <c r="H215" s="2">
        <v>0</v>
      </c>
      <c r="I215" s="2">
        <v>0</v>
      </c>
      <c r="J215" s="100">
        <f t="shared" si="12"/>
        <v>1948490.8800000001</v>
      </c>
      <c r="K215" s="2">
        <v>1736553.98</v>
      </c>
      <c r="L215" s="3">
        <f t="shared" si="13"/>
        <v>211936.90000000014</v>
      </c>
      <c r="M215" s="101">
        <f t="shared" si="14"/>
        <v>0.10876976750335117</v>
      </c>
      <c r="N215" s="110"/>
      <c r="O215" s="2">
        <v>73625.259999999995</v>
      </c>
      <c r="P215" s="3">
        <f t="shared" si="15"/>
        <v>-1874865.62</v>
      </c>
    </row>
    <row r="216" spans="1:17" x14ac:dyDescent="0.3">
      <c r="A216">
        <v>71006</v>
      </c>
      <c r="B216" s="2">
        <v>3684462.34</v>
      </c>
      <c r="C216" s="2">
        <v>6348876.2000000002</v>
      </c>
      <c r="D216" s="2">
        <v>61408.09</v>
      </c>
      <c r="E216" s="2">
        <v>98228.35</v>
      </c>
      <c r="F216" s="2">
        <v>179103.28</v>
      </c>
      <c r="G216" s="2">
        <v>1637.13</v>
      </c>
      <c r="H216" s="2">
        <v>0</v>
      </c>
      <c r="I216" s="2">
        <v>0</v>
      </c>
      <c r="J216" s="100">
        <f t="shared" si="12"/>
        <v>6591024.7000000002</v>
      </c>
      <c r="K216" s="2">
        <v>6260729.3100000005</v>
      </c>
      <c r="L216" s="3">
        <f t="shared" si="13"/>
        <v>330295.38999999966</v>
      </c>
      <c r="M216" s="101">
        <f t="shared" si="14"/>
        <v>5.0112904295442809E-2</v>
      </c>
      <c r="N216" s="110"/>
      <c r="O216" s="2">
        <v>369545.3</v>
      </c>
      <c r="P216" s="3">
        <f t="shared" si="15"/>
        <v>-6221479.4000000004</v>
      </c>
    </row>
    <row r="217" spans="1:17" x14ac:dyDescent="0.3">
      <c r="A217">
        <v>71008</v>
      </c>
      <c r="B217" s="2">
        <v>1578641.94</v>
      </c>
      <c r="C217" s="2">
        <v>2745843.02</v>
      </c>
      <c r="D217" s="2">
        <v>26310.880000000001</v>
      </c>
      <c r="E217" s="2">
        <v>18458.419999999998</v>
      </c>
      <c r="F217" s="2">
        <v>33655.93</v>
      </c>
      <c r="G217" s="2">
        <v>307.66000000000003</v>
      </c>
      <c r="H217" s="2">
        <v>0</v>
      </c>
      <c r="I217" s="2">
        <v>0</v>
      </c>
      <c r="J217" s="100">
        <f t="shared" si="12"/>
        <v>2806117.49</v>
      </c>
      <c r="K217" s="2">
        <v>2393622.6700000004</v>
      </c>
      <c r="L217" s="3">
        <f t="shared" si="13"/>
        <v>412494.81999999983</v>
      </c>
      <c r="M217" s="101">
        <f t="shared" si="14"/>
        <v>0.14699841381196047</v>
      </c>
      <c r="N217" s="110"/>
      <c r="O217" s="2">
        <v>132544.95000000001</v>
      </c>
      <c r="P217" s="3">
        <f t="shared" si="15"/>
        <v>-2673572.54</v>
      </c>
    </row>
    <row r="218" spans="1:17" x14ac:dyDescent="0.3">
      <c r="A218">
        <v>71011</v>
      </c>
      <c r="B218" s="2">
        <v>898685.26</v>
      </c>
      <c r="C218" s="2">
        <v>1638602.92</v>
      </c>
      <c r="D218" s="2">
        <v>14978.09</v>
      </c>
      <c r="E218" s="2">
        <v>26571.98</v>
      </c>
      <c r="F218" s="2">
        <v>48449.57</v>
      </c>
      <c r="G218" s="2">
        <v>442.87</v>
      </c>
      <c r="H218" s="2">
        <v>0</v>
      </c>
      <c r="I218" s="2">
        <v>0</v>
      </c>
      <c r="J218" s="100">
        <f t="shared" si="12"/>
        <v>1702473.4500000002</v>
      </c>
      <c r="K218" s="2">
        <v>1539971.85</v>
      </c>
      <c r="L218" s="3">
        <f t="shared" si="13"/>
        <v>162501.60000000009</v>
      </c>
      <c r="M218" s="101">
        <f t="shared" si="14"/>
        <v>9.5450299092770044E-2</v>
      </c>
      <c r="N218" s="110"/>
      <c r="O218" s="2">
        <v>0</v>
      </c>
      <c r="P218" s="3">
        <f t="shared" si="15"/>
        <v>-1702473.4500000002</v>
      </c>
    </row>
    <row r="219" spans="1:17" x14ac:dyDescent="0.3">
      <c r="A219">
        <v>71012</v>
      </c>
      <c r="B219" s="2">
        <v>137702.71</v>
      </c>
      <c r="C219" s="2">
        <v>239719.52</v>
      </c>
      <c r="D219" s="2">
        <v>2295.1</v>
      </c>
      <c r="E219" s="2">
        <v>7563.09</v>
      </c>
      <c r="F219" s="2">
        <v>13789.99</v>
      </c>
      <c r="G219" s="2">
        <v>126.07</v>
      </c>
      <c r="H219" s="2">
        <v>0</v>
      </c>
      <c r="I219" s="2">
        <v>0</v>
      </c>
      <c r="J219" s="100">
        <f t="shared" si="12"/>
        <v>255930.68000000002</v>
      </c>
      <c r="K219" s="2">
        <v>252099.19000000003</v>
      </c>
      <c r="L219" s="3">
        <f t="shared" si="13"/>
        <v>3831.4899999999907</v>
      </c>
      <c r="M219" s="101">
        <f t="shared" si="14"/>
        <v>1.4970811627585994E-2</v>
      </c>
      <c r="N219" s="110"/>
      <c r="O219" s="2">
        <v>11358.63</v>
      </c>
      <c r="P219" s="3">
        <f t="shared" si="15"/>
        <v>-244572.05000000002</v>
      </c>
    </row>
    <row r="220" spans="1:17" x14ac:dyDescent="0.3">
      <c r="A220">
        <v>71015</v>
      </c>
      <c r="B220" s="2">
        <v>129268.7</v>
      </c>
      <c r="C220" s="2">
        <v>235699.26</v>
      </c>
      <c r="D220" s="2">
        <v>2154.39</v>
      </c>
      <c r="E220" s="2">
        <v>0</v>
      </c>
      <c r="F220" s="2">
        <v>0</v>
      </c>
      <c r="G220" s="2">
        <v>0</v>
      </c>
      <c r="H220" s="2">
        <v>0</v>
      </c>
      <c r="I220" s="2">
        <v>0</v>
      </c>
      <c r="J220" s="100">
        <f t="shared" si="12"/>
        <v>237853.65000000002</v>
      </c>
      <c r="K220" s="2">
        <v>643523.99</v>
      </c>
      <c r="L220" s="3">
        <f t="shared" si="13"/>
        <v>-405670.33999999997</v>
      </c>
      <c r="M220" s="101">
        <f t="shared" si="14"/>
        <v>-1.7055459943540909</v>
      </c>
      <c r="N220" s="110"/>
      <c r="O220" s="2">
        <v>0</v>
      </c>
      <c r="P220" s="3">
        <f t="shared" si="15"/>
        <v>-237853.65000000002</v>
      </c>
      <c r="Q220" t="s">
        <v>71</v>
      </c>
    </row>
    <row r="221" spans="1:17" x14ac:dyDescent="0.3">
      <c r="A221">
        <v>71016</v>
      </c>
      <c r="B221" s="2">
        <v>484382.23</v>
      </c>
      <c r="C221" s="2">
        <v>883191.65</v>
      </c>
      <c r="D221" s="2">
        <v>8073.19</v>
      </c>
      <c r="E221" s="2">
        <v>33898.949999999997</v>
      </c>
      <c r="F221" s="2">
        <v>61808.97</v>
      </c>
      <c r="G221" s="2">
        <v>565</v>
      </c>
      <c r="H221" s="2">
        <v>0</v>
      </c>
      <c r="I221" s="2">
        <v>0</v>
      </c>
      <c r="J221" s="100">
        <f t="shared" si="12"/>
        <v>953638.80999999994</v>
      </c>
      <c r="K221" s="2">
        <v>808930.25</v>
      </c>
      <c r="L221" s="3">
        <f t="shared" si="13"/>
        <v>144708.55999999994</v>
      </c>
      <c r="M221" s="101">
        <f t="shared" si="14"/>
        <v>0.15174357260061588</v>
      </c>
      <c r="N221" s="110"/>
      <c r="O221" s="2">
        <v>0</v>
      </c>
      <c r="P221" s="3">
        <f t="shared" si="15"/>
        <v>-953638.80999999994</v>
      </c>
    </row>
    <row r="222" spans="1:17" x14ac:dyDescent="0.3">
      <c r="A222">
        <v>71017</v>
      </c>
      <c r="B222" s="2">
        <v>1156140.1499999999</v>
      </c>
      <c r="C222" s="2">
        <v>2108028.79</v>
      </c>
      <c r="D222" s="2">
        <v>19268.97</v>
      </c>
      <c r="E222" s="2">
        <v>15144.6</v>
      </c>
      <c r="F222" s="2">
        <v>27613.82</v>
      </c>
      <c r="G222" s="2">
        <v>252.41</v>
      </c>
      <c r="H222" s="2">
        <v>0</v>
      </c>
      <c r="I222" s="2">
        <v>0</v>
      </c>
      <c r="J222" s="100">
        <f t="shared" si="12"/>
        <v>2155163.9900000002</v>
      </c>
      <c r="K222" s="2">
        <v>1777911.93</v>
      </c>
      <c r="L222" s="3">
        <f t="shared" si="13"/>
        <v>377252.06000000029</v>
      </c>
      <c r="M222" s="101">
        <f t="shared" si="14"/>
        <v>0.17504564003039055</v>
      </c>
      <c r="N222" s="110"/>
      <c r="O222" s="2">
        <v>0</v>
      </c>
      <c r="P222" s="3">
        <f t="shared" si="15"/>
        <v>-2155163.9900000002</v>
      </c>
    </row>
    <row r="223" spans="1:17" x14ac:dyDescent="0.3">
      <c r="A223">
        <v>71018</v>
      </c>
      <c r="B223" s="2">
        <v>2030842.84</v>
      </c>
      <c r="C223" s="2">
        <v>3468513.05</v>
      </c>
      <c r="D223" s="2">
        <v>33847.18</v>
      </c>
      <c r="E223" s="2">
        <v>67424.42</v>
      </c>
      <c r="F223" s="2">
        <v>122936.15</v>
      </c>
      <c r="G223" s="2">
        <v>1123.71</v>
      </c>
      <c r="H223" s="2">
        <v>0</v>
      </c>
      <c r="I223" s="2">
        <v>0</v>
      </c>
      <c r="J223" s="100">
        <f t="shared" si="12"/>
        <v>3626420.09</v>
      </c>
      <c r="K223" s="2">
        <v>3160782.66</v>
      </c>
      <c r="L223" s="3">
        <f t="shared" si="13"/>
        <v>465637.4299999997</v>
      </c>
      <c r="M223" s="101">
        <f t="shared" si="14"/>
        <v>0.12840140371051156</v>
      </c>
      <c r="N223" s="110"/>
      <c r="O223" s="2">
        <v>234379.68</v>
      </c>
      <c r="P223" s="3">
        <f t="shared" si="15"/>
        <v>-3392040.4099999997</v>
      </c>
    </row>
    <row r="224" spans="1:17" x14ac:dyDescent="0.3">
      <c r="A224">
        <v>71019</v>
      </c>
      <c r="B224" s="2">
        <v>877947.24</v>
      </c>
      <c r="C224" s="2">
        <v>1600788.92</v>
      </c>
      <c r="D224" s="2">
        <v>14632.34</v>
      </c>
      <c r="E224" s="2">
        <v>22615.56</v>
      </c>
      <c r="F224" s="2">
        <v>41235.54</v>
      </c>
      <c r="G224" s="2">
        <v>376.93</v>
      </c>
      <c r="H224" s="2">
        <v>0</v>
      </c>
      <c r="I224" s="2">
        <v>0</v>
      </c>
      <c r="J224" s="100">
        <f t="shared" si="12"/>
        <v>1657033.73</v>
      </c>
      <c r="K224" s="2">
        <v>1384171.79</v>
      </c>
      <c r="L224" s="3">
        <f t="shared" si="13"/>
        <v>272861.93999999994</v>
      </c>
      <c r="M224" s="101">
        <f t="shared" si="14"/>
        <v>0.16466891111504409</v>
      </c>
      <c r="N224" s="110"/>
      <c r="O224" s="2">
        <v>0</v>
      </c>
      <c r="P224" s="3">
        <f t="shared" si="15"/>
        <v>-1657033.73</v>
      </c>
    </row>
    <row r="225" spans="1:16" x14ac:dyDescent="0.3">
      <c r="A225">
        <v>71020</v>
      </c>
      <c r="B225" s="2">
        <v>554187.71</v>
      </c>
      <c r="C225" s="2">
        <v>1010467.85</v>
      </c>
      <c r="D225" s="2">
        <v>9236.52</v>
      </c>
      <c r="E225" s="2">
        <v>16891.990000000002</v>
      </c>
      <c r="F225" s="2">
        <v>30799.59</v>
      </c>
      <c r="G225" s="2">
        <v>281.52</v>
      </c>
      <c r="H225" s="2">
        <v>0</v>
      </c>
      <c r="I225" s="2">
        <v>0</v>
      </c>
      <c r="J225" s="100">
        <f t="shared" si="12"/>
        <v>1050785.48</v>
      </c>
      <c r="K225" s="2">
        <v>971645.30999999994</v>
      </c>
      <c r="L225" s="3">
        <f t="shared" si="13"/>
        <v>79140.170000000042</v>
      </c>
      <c r="M225" s="101">
        <f t="shared" si="14"/>
        <v>7.5315248931684939E-2</v>
      </c>
      <c r="N225" s="110"/>
      <c r="O225" s="2">
        <v>0</v>
      </c>
      <c r="P225" s="3">
        <f t="shared" si="15"/>
        <v>-1050785.48</v>
      </c>
    </row>
    <row r="226" spans="1:16" x14ac:dyDescent="0.3">
      <c r="A226">
        <v>71024</v>
      </c>
      <c r="B226" s="2">
        <v>90245.47</v>
      </c>
      <c r="C226" s="2">
        <v>164547.54999999999</v>
      </c>
      <c r="D226" s="2">
        <v>1504.07</v>
      </c>
      <c r="E226" s="2">
        <v>0</v>
      </c>
      <c r="F226" s="2">
        <v>0</v>
      </c>
      <c r="G226" s="2">
        <v>0</v>
      </c>
      <c r="H226" s="2">
        <v>0</v>
      </c>
      <c r="I226" s="2">
        <v>0</v>
      </c>
      <c r="J226" s="100">
        <f t="shared" si="12"/>
        <v>166051.62</v>
      </c>
      <c r="K226" s="2">
        <v>163117.89000000001</v>
      </c>
      <c r="L226" s="3">
        <f t="shared" si="13"/>
        <v>2933.7299999999814</v>
      </c>
      <c r="M226" s="101">
        <f t="shared" si="14"/>
        <v>1.7667578310888995E-2</v>
      </c>
      <c r="N226" s="110"/>
      <c r="O226" s="2">
        <v>0</v>
      </c>
      <c r="P226" s="3">
        <f t="shared" si="15"/>
        <v>-166051.62</v>
      </c>
    </row>
    <row r="227" spans="1:16" x14ac:dyDescent="0.3">
      <c r="A227">
        <v>71025</v>
      </c>
      <c r="B227" s="2">
        <v>202560.03</v>
      </c>
      <c r="C227" s="2">
        <v>350504.36</v>
      </c>
      <c r="D227" s="2">
        <v>3375.96</v>
      </c>
      <c r="E227" s="2">
        <v>0</v>
      </c>
      <c r="F227" s="2">
        <v>0</v>
      </c>
      <c r="G227" s="2">
        <v>0</v>
      </c>
      <c r="H227" s="2">
        <v>0</v>
      </c>
      <c r="I227" s="2">
        <v>0</v>
      </c>
      <c r="J227" s="100">
        <f t="shared" si="12"/>
        <v>353880.32000000001</v>
      </c>
      <c r="K227" s="2">
        <v>305921.63</v>
      </c>
      <c r="L227" s="3">
        <f t="shared" si="13"/>
        <v>47958.69</v>
      </c>
      <c r="M227" s="101">
        <f t="shared" si="14"/>
        <v>0.13552234269484101</v>
      </c>
      <c r="N227" s="110"/>
      <c r="O227" s="2">
        <v>18821.849999999999</v>
      </c>
      <c r="P227" s="3">
        <f t="shared" si="15"/>
        <v>-335058.47000000003</v>
      </c>
    </row>
    <row r="228" spans="1:16" x14ac:dyDescent="0.3">
      <c r="A228">
        <v>71026</v>
      </c>
      <c r="B228" s="2">
        <v>121259.51</v>
      </c>
      <c r="C228" s="2">
        <v>221096.52</v>
      </c>
      <c r="D228" s="2">
        <v>2021.03</v>
      </c>
      <c r="E228" s="2">
        <v>301.8</v>
      </c>
      <c r="F228" s="2">
        <v>550.26</v>
      </c>
      <c r="G228" s="2">
        <v>5.0199999999999996</v>
      </c>
      <c r="H228" s="2">
        <v>0</v>
      </c>
      <c r="I228" s="2">
        <v>0</v>
      </c>
      <c r="J228" s="100">
        <f t="shared" si="12"/>
        <v>223672.83</v>
      </c>
      <c r="K228" s="2">
        <v>283721.19999999995</v>
      </c>
      <c r="L228" s="3">
        <f t="shared" si="13"/>
        <v>-60048.369999999966</v>
      </c>
      <c r="M228" s="101">
        <f t="shared" si="14"/>
        <v>-0.26846519534804458</v>
      </c>
      <c r="N228" s="110"/>
      <c r="O228" s="2">
        <v>0</v>
      </c>
      <c r="P228" s="3">
        <f t="shared" si="15"/>
        <v>-223672.83</v>
      </c>
    </row>
    <row r="229" spans="1:16" x14ac:dyDescent="0.3">
      <c r="A229">
        <v>71027</v>
      </c>
      <c r="B229" s="2">
        <v>18231.18</v>
      </c>
      <c r="C229" s="2">
        <v>32047.23</v>
      </c>
      <c r="D229" s="2">
        <v>0</v>
      </c>
      <c r="E229" s="2">
        <v>0</v>
      </c>
      <c r="F229" s="2">
        <v>0</v>
      </c>
      <c r="G229" s="2">
        <v>0</v>
      </c>
      <c r="H229" s="2">
        <v>0</v>
      </c>
      <c r="I229" s="2">
        <v>0</v>
      </c>
      <c r="J229" s="100">
        <f t="shared" si="12"/>
        <v>32047.23</v>
      </c>
      <c r="K229" s="2">
        <v>30444</v>
      </c>
      <c r="L229" s="3">
        <f t="shared" si="13"/>
        <v>1603.2299999999996</v>
      </c>
      <c r="M229" s="101">
        <f t="shared" si="14"/>
        <v>5.0027100626169552E-2</v>
      </c>
      <c r="N229" s="110"/>
      <c r="O229" s="2">
        <v>1194.05</v>
      </c>
      <c r="P229" s="3">
        <f t="shared" si="15"/>
        <v>-30853.18</v>
      </c>
    </row>
    <row r="230" spans="1:16" x14ac:dyDescent="0.3">
      <c r="A230">
        <v>71028</v>
      </c>
      <c r="B230" s="2">
        <v>1954.11</v>
      </c>
      <c r="C230" s="2">
        <v>2950.66</v>
      </c>
      <c r="D230" s="2">
        <v>32.57</v>
      </c>
      <c r="E230" s="2">
        <v>0</v>
      </c>
      <c r="F230" s="2">
        <v>0</v>
      </c>
      <c r="G230" s="2">
        <v>0</v>
      </c>
      <c r="H230" s="2">
        <v>0</v>
      </c>
      <c r="I230" s="2">
        <v>0</v>
      </c>
      <c r="J230" s="100">
        <f t="shared" si="12"/>
        <v>2983.23</v>
      </c>
      <c r="K230" s="2">
        <v>15936.33</v>
      </c>
      <c r="L230" s="3">
        <f t="shared" si="13"/>
        <v>-12953.1</v>
      </c>
      <c r="M230" s="101">
        <f t="shared" si="14"/>
        <v>-4.3419716213634212</v>
      </c>
      <c r="N230" s="110"/>
      <c r="O230" s="2">
        <v>612.29999999999995</v>
      </c>
      <c r="P230" s="3">
        <f t="shared" si="15"/>
        <v>-2370.9300000000003</v>
      </c>
    </row>
    <row r="231" spans="1:16" x14ac:dyDescent="0.3">
      <c r="A231">
        <v>71030</v>
      </c>
      <c r="B231" s="2">
        <v>8933.7900000000009</v>
      </c>
      <c r="C231" s="2">
        <v>15607.62</v>
      </c>
      <c r="D231" s="2">
        <v>148.93</v>
      </c>
      <c r="E231" s="2">
        <v>0</v>
      </c>
      <c r="F231" s="2">
        <v>0</v>
      </c>
      <c r="G231" s="2">
        <v>0</v>
      </c>
      <c r="H231" s="2">
        <v>0</v>
      </c>
      <c r="I231" s="2">
        <v>0</v>
      </c>
      <c r="J231" s="100">
        <f t="shared" si="12"/>
        <v>15756.550000000001</v>
      </c>
      <c r="K231" s="2">
        <v>14780.73</v>
      </c>
      <c r="L231" s="3">
        <f t="shared" si="13"/>
        <v>975.82000000000153</v>
      </c>
      <c r="M231" s="101">
        <f t="shared" si="14"/>
        <v>6.1931069935994967E-2</v>
      </c>
      <c r="N231" s="110"/>
      <c r="O231" s="2">
        <v>681.5</v>
      </c>
      <c r="P231" s="3">
        <f t="shared" si="15"/>
        <v>-15075.050000000001</v>
      </c>
    </row>
    <row r="232" spans="1:16" x14ac:dyDescent="0.3">
      <c r="A232">
        <v>71031</v>
      </c>
      <c r="B232" s="2">
        <v>85695.95</v>
      </c>
      <c r="C232" s="2">
        <v>156252.26999999999</v>
      </c>
      <c r="D232" s="2">
        <v>1428.27</v>
      </c>
      <c r="E232" s="2">
        <v>135</v>
      </c>
      <c r="F232" s="2">
        <v>246.15</v>
      </c>
      <c r="G232" s="2">
        <v>2.25</v>
      </c>
      <c r="H232" s="2">
        <v>0</v>
      </c>
      <c r="I232" s="2">
        <v>0</v>
      </c>
      <c r="J232" s="100">
        <f t="shared" si="12"/>
        <v>157928.93999999997</v>
      </c>
      <c r="K232" s="2">
        <v>141532.83000000002</v>
      </c>
      <c r="L232" s="3">
        <f t="shared" si="13"/>
        <v>16396.109999999957</v>
      </c>
      <c r="M232" s="101">
        <f t="shared" si="14"/>
        <v>0.10381954061111257</v>
      </c>
      <c r="N232" s="110"/>
      <c r="O232" s="2">
        <v>0</v>
      </c>
      <c r="P232" s="3">
        <f t="shared" si="15"/>
        <v>-157928.93999999997</v>
      </c>
    </row>
    <row r="233" spans="1:16" x14ac:dyDescent="0.3">
      <c r="A233">
        <v>71032</v>
      </c>
      <c r="B233" s="2">
        <v>79869.56</v>
      </c>
      <c r="C233" s="2">
        <v>145628.23000000001</v>
      </c>
      <c r="D233" s="2">
        <v>1331.17</v>
      </c>
      <c r="E233" s="2">
        <v>0</v>
      </c>
      <c r="F233" s="2">
        <v>0</v>
      </c>
      <c r="G233" s="2">
        <v>0</v>
      </c>
      <c r="H233" s="2">
        <v>0</v>
      </c>
      <c r="I233" s="2">
        <v>0</v>
      </c>
      <c r="J233" s="100">
        <f t="shared" si="12"/>
        <v>146959.40000000002</v>
      </c>
      <c r="K233" s="2">
        <v>113013.75</v>
      </c>
      <c r="L233" s="3">
        <f t="shared" si="13"/>
        <v>33945.650000000023</v>
      </c>
      <c r="M233" s="101">
        <f t="shared" si="14"/>
        <v>0.23098658541066455</v>
      </c>
      <c r="N233" s="110"/>
      <c r="O233" s="2">
        <v>0</v>
      </c>
      <c r="P233" s="3">
        <f t="shared" si="15"/>
        <v>-146959.40000000002</v>
      </c>
    </row>
    <row r="234" spans="1:16" x14ac:dyDescent="0.3">
      <c r="A234">
        <v>71034</v>
      </c>
      <c r="B234" s="2">
        <v>33821.68</v>
      </c>
      <c r="C234" s="2">
        <v>57778.9</v>
      </c>
      <c r="D234" s="2">
        <v>563.79</v>
      </c>
      <c r="E234" s="2">
        <v>3858.92</v>
      </c>
      <c r="F234" s="2">
        <v>7036.08</v>
      </c>
      <c r="G234" s="2">
        <v>64.34</v>
      </c>
      <c r="H234" s="2">
        <v>0</v>
      </c>
      <c r="I234" s="2">
        <v>0</v>
      </c>
      <c r="J234" s="100">
        <f t="shared" si="12"/>
        <v>65443.11</v>
      </c>
      <c r="K234" s="2">
        <v>54012.69</v>
      </c>
      <c r="L234" s="3">
        <f t="shared" si="13"/>
        <v>11430.419999999998</v>
      </c>
      <c r="M234" s="101">
        <f t="shared" si="14"/>
        <v>0.17466193156162654</v>
      </c>
      <c r="N234" s="110"/>
      <c r="O234" s="2">
        <v>3888.69</v>
      </c>
      <c r="P234" s="3">
        <f t="shared" si="15"/>
        <v>-61554.42</v>
      </c>
    </row>
    <row r="235" spans="1:16" x14ac:dyDescent="0.3">
      <c r="A235">
        <v>71035</v>
      </c>
      <c r="B235" s="2">
        <v>7786.94</v>
      </c>
      <c r="C235" s="2">
        <v>14197.96</v>
      </c>
      <c r="D235" s="2">
        <v>129.78</v>
      </c>
      <c r="E235" s="2">
        <v>0</v>
      </c>
      <c r="F235" s="2">
        <v>0</v>
      </c>
      <c r="G235" s="2">
        <v>0</v>
      </c>
      <c r="H235" s="2">
        <v>0</v>
      </c>
      <c r="I235" s="2">
        <v>0</v>
      </c>
      <c r="J235" s="100">
        <f t="shared" si="12"/>
        <v>14327.74</v>
      </c>
      <c r="K235" s="2">
        <v>13710.18</v>
      </c>
      <c r="L235" s="3">
        <f t="shared" si="13"/>
        <v>617.55999999999949</v>
      </c>
      <c r="M235" s="101">
        <f t="shared" si="14"/>
        <v>4.3102401355691794E-2</v>
      </c>
      <c r="N235" s="110"/>
      <c r="O235" s="2">
        <v>0</v>
      </c>
      <c r="P235" s="3">
        <f t="shared" si="15"/>
        <v>-14327.74</v>
      </c>
    </row>
    <row r="236" spans="1:16" x14ac:dyDescent="0.3">
      <c r="A236">
        <v>71036</v>
      </c>
      <c r="B236" s="2">
        <v>44144.32</v>
      </c>
      <c r="C236" s="2">
        <v>80490.23</v>
      </c>
      <c r="D236" s="2">
        <v>735.73</v>
      </c>
      <c r="E236" s="2">
        <v>0</v>
      </c>
      <c r="F236" s="2">
        <v>0</v>
      </c>
      <c r="G236" s="2">
        <v>0</v>
      </c>
      <c r="H236" s="2">
        <v>0</v>
      </c>
      <c r="I236" s="2">
        <v>0</v>
      </c>
      <c r="J236" s="100">
        <f t="shared" si="12"/>
        <v>81225.959999999992</v>
      </c>
      <c r="K236" s="2">
        <v>72875.28</v>
      </c>
      <c r="L236" s="3">
        <f t="shared" si="13"/>
        <v>8350.679999999993</v>
      </c>
      <c r="M236" s="101">
        <f t="shared" si="14"/>
        <v>0.10280801852018731</v>
      </c>
      <c r="N236" s="110"/>
      <c r="O236" s="2">
        <v>0</v>
      </c>
      <c r="P236" s="3">
        <f t="shared" si="15"/>
        <v>-81225.959999999992</v>
      </c>
    </row>
    <row r="237" spans="1:16" x14ac:dyDescent="0.3">
      <c r="A237">
        <v>71037</v>
      </c>
      <c r="B237" s="2">
        <v>35169.620000000003</v>
      </c>
      <c r="C237" s="2">
        <v>61835.39</v>
      </c>
      <c r="D237" s="2">
        <v>586.17999999999995</v>
      </c>
      <c r="E237" s="2">
        <v>0</v>
      </c>
      <c r="F237" s="2">
        <v>0</v>
      </c>
      <c r="G237" s="2">
        <v>0</v>
      </c>
      <c r="H237" s="2">
        <v>0</v>
      </c>
      <c r="I237" s="2">
        <v>0</v>
      </c>
      <c r="J237" s="100">
        <f t="shared" si="12"/>
        <v>62421.57</v>
      </c>
      <c r="K237" s="2">
        <v>45443.22</v>
      </c>
      <c r="L237" s="3">
        <f t="shared" si="13"/>
        <v>16978.349999999999</v>
      </c>
      <c r="M237" s="101">
        <f t="shared" si="14"/>
        <v>0.27199492098644745</v>
      </c>
      <c r="N237" s="110"/>
      <c r="O237" s="2">
        <v>2290.8200000000002</v>
      </c>
      <c r="P237" s="3">
        <f t="shared" si="15"/>
        <v>-60130.75</v>
      </c>
    </row>
    <row r="238" spans="1:16" x14ac:dyDescent="0.3">
      <c r="A238">
        <v>71038</v>
      </c>
      <c r="B238" s="2">
        <v>151954.94</v>
      </c>
      <c r="C238" s="2">
        <v>264128.24</v>
      </c>
      <c r="D238" s="2">
        <v>2532.66</v>
      </c>
      <c r="E238" s="2">
        <v>0</v>
      </c>
      <c r="F238" s="2">
        <v>0</v>
      </c>
      <c r="G238" s="2">
        <v>0</v>
      </c>
      <c r="H238" s="2">
        <v>0</v>
      </c>
      <c r="I238" s="2">
        <v>0</v>
      </c>
      <c r="J238" s="100">
        <f t="shared" si="12"/>
        <v>266660.89999999997</v>
      </c>
      <c r="K238" s="2">
        <v>226657.92000000001</v>
      </c>
      <c r="L238" s="3">
        <f t="shared" si="13"/>
        <v>40002.979999999952</v>
      </c>
      <c r="M238" s="101">
        <f t="shared" si="14"/>
        <v>0.15001441906181207</v>
      </c>
      <c r="N238" s="110"/>
      <c r="O238" s="2">
        <v>12935.5</v>
      </c>
      <c r="P238" s="3">
        <f t="shared" si="15"/>
        <v>-253725.39999999997</v>
      </c>
    </row>
    <row r="239" spans="1:16" x14ac:dyDescent="0.3">
      <c r="A239">
        <v>71042</v>
      </c>
      <c r="B239" s="2">
        <v>24376.19</v>
      </c>
      <c r="C239" s="2">
        <v>44447.360000000001</v>
      </c>
      <c r="D239" s="2">
        <v>406.3</v>
      </c>
      <c r="E239" s="2">
        <v>0</v>
      </c>
      <c r="F239" s="2">
        <v>0</v>
      </c>
      <c r="G239" s="2">
        <v>0</v>
      </c>
      <c r="H239" s="2">
        <v>0</v>
      </c>
      <c r="I239" s="2">
        <v>0</v>
      </c>
      <c r="J239" s="100">
        <f t="shared" si="12"/>
        <v>44853.66</v>
      </c>
      <c r="K239" s="2">
        <v>32124.989999999998</v>
      </c>
      <c r="L239" s="3">
        <f t="shared" si="13"/>
        <v>12728.670000000006</v>
      </c>
      <c r="M239" s="101">
        <f t="shared" si="14"/>
        <v>0.28378219302505092</v>
      </c>
      <c r="N239" s="110"/>
      <c r="O239" s="2">
        <v>0</v>
      </c>
      <c r="P239" s="3">
        <f t="shared" si="15"/>
        <v>-44853.66</v>
      </c>
    </row>
    <row r="240" spans="1:16" x14ac:dyDescent="0.3">
      <c r="A240">
        <v>71043</v>
      </c>
      <c r="B240" s="2">
        <v>7059.6</v>
      </c>
      <c r="C240" s="2">
        <v>12393.73</v>
      </c>
      <c r="D240" s="2">
        <v>0</v>
      </c>
      <c r="E240" s="2">
        <v>0</v>
      </c>
      <c r="F240" s="2">
        <v>0</v>
      </c>
      <c r="G240" s="2">
        <v>0</v>
      </c>
      <c r="H240" s="2">
        <v>0</v>
      </c>
      <c r="I240" s="2">
        <v>0</v>
      </c>
      <c r="J240" s="100">
        <f t="shared" si="12"/>
        <v>12393.73</v>
      </c>
      <c r="K240" s="2">
        <v>9235.2199999999993</v>
      </c>
      <c r="L240" s="3">
        <f t="shared" si="13"/>
        <v>3158.51</v>
      </c>
      <c r="M240" s="101">
        <f t="shared" si="14"/>
        <v>0.25484741074720851</v>
      </c>
      <c r="N240" s="110"/>
      <c r="O240" s="2">
        <v>478.23</v>
      </c>
      <c r="P240" s="3">
        <f t="shared" si="15"/>
        <v>-11915.5</v>
      </c>
    </row>
    <row r="241" spans="1:16" x14ac:dyDescent="0.3">
      <c r="A241">
        <v>71044</v>
      </c>
      <c r="B241" s="2">
        <v>397706.47</v>
      </c>
      <c r="C241" s="2">
        <v>725151.38</v>
      </c>
      <c r="D241" s="2">
        <v>0</v>
      </c>
      <c r="E241" s="2">
        <v>32848.51</v>
      </c>
      <c r="F241" s="2">
        <v>59893.62</v>
      </c>
      <c r="G241" s="2">
        <v>0</v>
      </c>
      <c r="H241" s="2">
        <v>0</v>
      </c>
      <c r="I241" s="2">
        <v>0</v>
      </c>
      <c r="J241" s="100">
        <f t="shared" si="12"/>
        <v>785045</v>
      </c>
      <c r="K241" s="2">
        <v>703844.38</v>
      </c>
      <c r="L241" s="3">
        <f t="shared" si="13"/>
        <v>81200.62</v>
      </c>
      <c r="M241" s="101">
        <f t="shared" si="14"/>
        <v>0.10343435089708233</v>
      </c>
      <c r="N241" s="110"/>
      <c r="O241" s="2">
        <v>0</v>
      </c>
      <c r="P241" s="3">
        <f t="shared" si="15"/>
        <v>-785045</v>
      </c>
    </row>
    <row r="242" spans="1:16" x14ac:dyDescent="0.3">
      <c r="A242">
        <v>71045</v>
      </c>
      <c r="B242" s="2">
        <v>248501.84</v>
      </c>
      <c r="C242" s="2">
        <v>453100.77</v>
      </c>
      <c r="D242" s="2">
        <v>4141.7299999999996</v>
      </c>
      <c r="E242" s="2">
        <v>4371.47</v>
      </c>
      <c r="F242" s="2">
        <v>7970.56</v>
      </c>
      <c r="G242" s="2">
        <v>72.86</v>
      </c>
      <c r="H242" s="2">
        <v>0</v>
      </c>
      <c r="I242" s="2">
        <v>0</v>
      </c>
      <c r="J242" s="100">
        <f t="shared" si="12"/>
        <v>465285.92</v>
      </c>
      <c r="K242" s="2">
        <v>387756.4800000001</v>
      </c>
      <c r="L242" s="3">
        <f t="shared" si="13"/>
        <v>77529.439999999886</v>
      </c>
      <c r="M242" s="101">
        <f t="shared" si="14"/>
        <v>0.16662752227705468</v>
      </c>
      <c r="N242" s="110"/>
      <c r="O242" s="2">
        <v>0</v>
      </c>
      <c r="P242" s="3">
        <f t="shared" si="15"/>
        <v>-465285.92</v>
      </c>
    </row>
    <row r="243" spans="1:16" x14ac:dyDescent="0.3">
      <c r="A243">
        <v>71047</v>
      </c>
      <c r="B243" s="2">
        <v>60735.6</v>
      </c>
      <c r="C243" s="2">
        <v>106296.87</v>
      </c>
      <c r="D243" s="2">
        <v>1012.23</v>
      </c>
      <c r="E243" s="2">
        <v>1401.84</v>
      </c>
      <c r="F243" s="2">
        <v>2556.17</v>
      </c>
      <c r="G243" s="2">
        <v>23.37</v>
      </c>
      <c r="H243" s="2">
        <v>0</v>
      </c>
      <c r="I243" s="2">
        <v>0</v>
      </c>
      <c r="J243" s="100">
        <f t="shared" si="12"/>
        <v>109888.63999999998</v>
      </c>
      <c r="K243" s="2">
        <v>95870.29</v>
      </c>
      <c r="L243" s="3">
        <f t="shared" si="13"/>
        <v>14018.349999999991</v>
      </c>
      <c r="M243" s="101">
        <f t="shared" si="14"/>
        <v>0.12756869135881554</v>
      </c>
      <c r="N243" s="110"/>
      <c r="O243" s="2">
        <v>4445.53</v>
      </c>
      <c r="P243" s="3">
        <f t="shared" si="15"/>
        <v>-105443.10999999999</v>
      </c>
    </row>
    <row r="244" spans="1:16" x14ac:dyDescent="0.3">
      <c r="A244">
        <v>71101</v>
      </c>
      <c r="B244" s="2">
        <v>587983.65</v>
      </c>
      <c r="C244" s="2">
        <v>1072092.73</v>
      </c>
      <c r="D244" s="2">
        <v>9799.93</v>
      </c>
      <c r="E244" s="2">
        <v>20235.28</v>
      </c>
      <c r="F244" s="2">
        <v>36896.080000000002</v>
      </c>
      <c r="G244" s="2">
        <v>337.29</v>
      </c>
      <c r="H244" s="2">
        <v>0</v>
      </c>
      <c r="I244" s="2">
        <v>0</v>
      </c>
      <c r="J244" s="100">
        <f t="shared" si="12"/>
        <v>1119126.03</v>
      </c>
      <c r="K244" s="2">
        <v>962550.39</v>
      </c>
      <c r="L244" s="3">
        <f t="shared" si="13"/>
        <v>156575.64000000001</v>
      </c>
      <c r="M244" s="101">
        <f t="shared" si="14"/>
        <v>0.13990885369720157</v>
      </c>
      <c r="N244" s="110"/>
      <c r="O244" s="2">
        <v>0</v>
      </c>
      <c r="P244" s="3">
        <f t="shared" si="15"/>
        <v>-1119126.03</v>
      </c>
    </row>
    <row r="245" spans="1:16" x14ac:dyDescent="0.3">
      <c r="A245">
        <v>71103</v>
      </c>
      <c r="B245" s="2">
        <v>599507.66</v>
      </c>
      <c r="C245" s="2">
        <v>1046578.63</v>
      </c>
      <c r="D245" s="2">
        <v>9991.89</v>
      </c>
      <c r="E245" s="2">
        <v>21303.29</v>
      </c>
      <c r="F245" s="2">
        <v>38842.639999999999</v>
      </c>
      <c r="G245" s="2">
        <v>355.06</v>
      </c>
      <c r="H245" s="2">
        <v>0</v>
      </c>
      <c r="I245" s="2">
        <v>0</v>
      </c>
      <c r="J245" s="100">
        <f t="shared" si="12"/>
        <v>1095768.22</v>
      </c>
      <c r="K245" s="2">
        <v>932459.97000000009</v>
      </c>
      <c r="L245" s="3">
        <f t="shared" si="13"/>
        <v>163308.24999999988</v>
      </c>
      <c r="M245" s="101">
        <f t="shared" si="14"/>
        <v>0.14903539545981712</v>
      </c>
      <c r="N245" s="110"/>
      <c r="O245" s="2">
        <v>46293.78</v>
      </c>
      <c r="P245" s="3">
        <f t="shared" si="15"/>
        <v>-1049474.44</v>
      </c>
    </row>
    <row r="246" spans="1:16" x14ac:dyDescent="0.3">
      <c r="A246">
        <v>71105</v>
      </c>
      <c r="B246" s="2">
        <v>194264.07</v>
      </c>
      <c r="C246" s="2">
        <v>332685.57</v>
      </c>
      <c r="D246" s="2">
        <v>3237.66</v>
      </c>
      <c r="E246" s="2">
        <v>15695.29</v>
      </c>
      <c r="F246" s="2">
        <v>28617.439999999999</v>
      </c>
      <c r="G246" s="2">
        <v>261.60000000000002</v>
      </c>
      <c r="H246" s="2">
        <v>0</v>
      </c>
      <c r="I246" s="2">
        <v>0</v>
      </c>
      <c r="J246" s="100">
        <f t="shared" si="12"/>
        <v>364802.26999999996</v>
      </c>
      <c r="K246" s="2">
        <v>326245.02999999997</v>
      </c>
      <c r="L246" s="3">
        <f t="shared" si="13"/>
        <v>38557.239999999991</v>
      </c>
      <c r="M246" s="101">
        <f t="shared" si="14"/>
        <v>0.10569353090922377</v>
      </c>
      <c r="N246" s="110"/>
      <c r="O246" s="2">
        <v>21522.25</v>
      </c>
      <c r="P246" s="3">
        <f t="shared" si="15"/>
        <v>-343280.01999999996</v>
      </c>
    </row>
    <row r="247" spans="1:16" x14ac:dyDescent="0.3">
      <c r="A247">
        <v>71106</v>
      </c>
      <c r="B247" s="2">
        <v>37128.720000000001</v>
      </c>
      <c r="C247" s="2">
        <v>64106.76</v>
      </c>
      <c r="D247" s="2">
        <v>618.9</v>
      </c>
      <c r="E247" s="2">
        <v>0</v>
      </c>
      <c r="F247" s="2">
        <v>0</v>
      </c>
      <c r="G247" s="2">
        <v>0</v>
      </c>
      <c r="H247" s="2">
        <v>0</v>
      </c>
      <c r="I247" s="2">
        <v>0</v>
      </c>
      <c r="J247" s="100">
        <f t="shared" si="12"/>
        <v>64725.66</v>
      </c>
      <c r="K247" s="2">
        <v>59940.97</v>
      </c>
      <c r="L247" s="3">
        <f t="shared" si="13"/>
        <v>4784.6900000000023</v>
      </c>
      <c r="M247" s="101">
        <f t="shared" si="14"/>
        <v>7.3922614307834048E-2</v>
      </c>
      <c r="N247" s="110"/>
      <c r="O247" s="2">
        <v>3595.22</v>
      </c>
      <c r="P247" s="3">
        <f t="shared" si="15"/>
        <v>-61130.44</v>
      </c>
    </row>
    <row r="248" spans="1:16" x14ac:dyDescent="0.3">
      <c r="A248">
        <v>71107</v>
      </c>
      <c r="B248" s="2">
        <v>29268.34</v>
      </c>
      <c r="C248" s="2">
        <v>53365.65</v>
      </c>
      <c r="D248" s="2">
        <v>487.81</v>
      </c>
      <c r="E248" s="2">
        <v>0</v>
      </c>
      <c r="F248" s="2">
        <v>0</v>
      </c>
      <c r="G248" s="2">
        <v>0</v>
      </c>
      <c r="H248" s="2">
        <v>0</v>
      </c>
      <c r="I248" s="2">
        <v>0</v>
      </c>
      <c r="J248" s="100">
        <f t="shared" si="12"/>
        <v>53853.46</v>
      </c>
      <c r="K248" s="2">
        <v>41449.629999999997</v>
      </c>
      <c r="L248" s="3">
        <f t="shared" si="13"/>
        <v>12403.830000000002</v>
      </c>
      <c r="M248" s="101">
        <f t="shared" si="14"/>
        <v>0.23032559096481456</v>
      </c>
      <c r="N248" s="110"/>
      <c r="O248" s="2">
        <v>0</v>
      </c>
      <c r="P248" s="3">
        <f t="shared" si="15"/>
        <v>-53853.46</v>
      </c>
    </row>
    <row r="249" spans="1:16" x14ac:dyDescent="0.3">
      <c r="A249">
        <v>71108</v>
      </c>
      <c r="B249" s="2">
        <v>43825.71</v>
      </c>
      <c r="C249" s="2">
        <v>75717.929999999993</v>
      </c>
      <c r="D249" s="2">
        <v>730.39</v>
      </c>
      <c r="E249" s="2">
        <v>0</v>
      </c>
      <c r="F249" s="2">
        <v>0</v>
      </c>
      <c r="G249" s="2">
        <v>0</v>
      </c>
      <c r="H249" s="2">
        <v>0</v>
      </c>
      <c r="I249" s="2">
        <v>0</v>
      </c>
      <c r="J249" s="100">
        <f t="shared" si="12"/>
        <v>76448.319999999992</v>
      </c>
      <c r="K249" s="2">
        <v>64845.8</v>
      </c>
      <c r="L249" s="3">
        <f t="shared" si="13"/>
        <v>11602.51999999999</v>
      </c>
      <c r="M249" s="101">
        <f t="shared" si="14"/>
        <v>0.15176945680428283</v>
      </c>
      <c r="N249" s="110"/>
      <c r="O249" s="2">
        <v>4190.8599999999997</v>
      </c>
      <c r="P249" s="3">
        <f t="shared" si="15"/>
        <v>-72257.459999999992</v>
      </c>
    </row>
    <row r="250" spans="1:16" x14ac:dyDescent="0.3">
      <c r="A250">
        <v>71109</v>
      </c>
      <c r="B250" s="2">
        <v>52254.8</v>
      </c>
      <c r="C250" s="2">
        <v>89466.49</v>
      </c>
      <c r="D250" s="2">
        <v>870.97</v>
      </c>
      <c r="E250" s="2">
        <v>3747.93</v>
      </c>
      <c r="F250" s="2">
        <v>6833.68</v>
      </c>
      <c r="G250" s="2">
        <v>62.46</v>
      </c>
      <c r="H250" s="2">
        <v>0</v>
      </c>
      <c r="I250" s="2">
        <v>0</v>
      </c>
      <c r="J250" s="100">
        <f t="shared" si="12"/>
        <v>97233.60000000002</v>
      </c>
      <c r="K250" s="2">
        <v>97261.969999999987</v>
      </c>
      <c r="L250" s="3">
        <f t="shared" si="13"/>
        <v>-28.36999999996624</v>
      </c>
      <c r="M250" s="101">
        <f t="shared" si="14"/>
        <v>-2.9177156867550141E-4</v>
      </c>
      <c r="N250" s="110"/>
      <c r="O250" s="2">
        <v>5810.1</v>
      </c>
      <c r="P250" s="3">
        <f t="shared" si="15"/>
        <v>-91423.500000000015</v>
      </c>
    </row>
    <row r="251" spans="1:16" x14ac:dyDescent="0.3">
      <c r="A251">
        <v>71112</v>
      </c>
      <c r="B251" s="2">
        <v>208068.13</v>
      </c>
      <c r="C251" s="2">
        <v>360226.13</v>
      </c>
      <c r="D251" s="2">
        <v>3467.89</v>
      </c>
      <c r="E251" s="2">
        <v>3719.79</v>
      </c>
      <c r="F251" s="2">
        <v>6782.44</v>
      </c>
      <c r="G251" s="2">
        <v>62.01</v>
      </c>
      <c r="H251" s="2">
        <v>0</v>
      </c>
      <c r="I251" s="2">
        <v>0</v>
      </c>
      <c r="J251" s="100">
        <f t="shared" si="12"/>
        <v>370538.47000000003</v>
      </c>
      <c r="K251" s="2">
        <v>351806.99000000005</v>
      </c>
      <c r="L251" s="3">
        <f t="shared" si="13"/>
        <v>18731.479999999981</v>
      </c>
      <c r="M251" s="101">
        <f t="shared" si="14"/>
        <v>5.0552051990714969E-2</v>
      </c>
      <c r="N251" s="110"/>
      <c r="O251" s="2">
        <v>19151.349999999999</v>
      </c>
      <c r="P251" s="3">
        <f t="shared" si="15"/>
        <v>-351387.12000000005</v>
      </c>
    </row>
    <row r="252" spans="1:16" x14ac:dyDescent="0.3">
      <c r="A252">
        <v>71114</v>
      </c>
      <c r="B252" s="2">
        <v>13116.43</v>
      </c>
      <c r="C252" s="2">
        <v>23915.35</v>
      </c>
      <c r="D252" s="2">
        <v>218.59</v>
      </c>
      <c r="E252" s="2">
        <v>0</v>
      </c>
      <c r="F252" s="2">
        <v>0</v>
      </c>
      <c r="G252" s="2">
        <v>0</v>
      </c>
      <c r="H252" s="2">
        <v>0</v>
      </c>
      <c r="I252" s="2">
        <v>0</v>
      </c>
      <c r="J252" s="100">
        <f t="shared" si="12"/>
        <v>24133.94</v>
      </c>
      <c r="K252" s="2">
        <v>22223.94</v>
      </c>
      <c r="L252" s="3">
        <f t="shared" si="13"/>
        <v>1910</v>
      </c>
      <c r="M252" s="101">
        <f t="shared" si="14"/>
        <v>7.9141656936248292E-2</v>
      </c>
      <c r="N252" s="110"/>
      <c r="O252" s="2">
        <v>0</v>
      </c>
      <c r="P252" s="3">
        <f t="shared" si="15"/>
        <v>-24133.94</v>
      </c>
    </row>
    <row r="253" spans="1:16" x14ac:dyDescent="0.3">
      <c r="A253">
        <v>71115</v>
      </c>
      <c r="B253" s="2">
        <v>53964.92</v>
      </c>
      <c r="C253" s="2">
        <v>98395.79</v>
      </c>
      <c r="D253" s="2">
        <v>899.4</v>
      </c>
      <c r="E253" s="2">
        <v>1158.3</v>
      </c>
      <c r="F253" s="2">
        <v>2111.9699999999998</v>
      </c>
      <c r="G253" s="2">
        <v>19.309999999999999</v>
      </c>
      <c r="H253" s="2">
        <v>0</v>
      </c>
      <c r="I253" s="2">
        <v>0</v>
      </c>
      <c r="J253" s="100">
        <f t="shared" si="12"/>
        <v>101426.46999999999</v>
      </c>
      <c r="K253" s="2">
        <v>94992.85</v>
      </c>
      <c r="L253" s="3">
        <f t="shared" si="13"/>
        <v>6433.6199999999808</v>
      </c>
      <c r="M253" s="101">
        <f t="shared" si="14"/>
        <v>6.3431370528817393E-2</v>
      </c>
      <c r="N253" s="110"/>
      <c r="O253" s="2">
        <v>0</v>
      </c>
      <c r="P253" s="3">
        <f t="shared" si="15"/>
        <v>-101426.46999999999</v>
      </c>
    </row>
    <row r="254" spans="1:16" x14ac:dyDescent="0.3">
      <c r="A254">
        <v>71117</v>
      </c>
      <c r="B254" s="2">
        <v>37537.769999999997</v>
      </c>
      <c r="C254" s="2">
        <v>68443.820000000007</v>
      </c>
      <c r="D254" s="2">
        <v>625.63</v>
      </c>
      <c r="E254" s="2">
        <v>0</v>
      </c>
      <c r="F254" s="2">
        <v>0</v>
      </c>
      <c r="G254" s="2">
        <v>0</v>
      </c>
      <c r="H254" s="2">
        <v>0</v>
      </c>
      <c r="I254" s="2">
        <v>0</v>
      </c>
      <c r="J254" s="100">
        <f t="shared" si="12"/>
        <v>69069.450000000012</v>
      </c>
      <c r="K254" s="2">
        <v>61656.65</v>
      </c>
      <c r="L254" s="3">
        <f t="shared" si="13"/>
        <v>7412.8000000000102</v>
      </c>
      <c r="M254" s="101">
        <f t="shared" si="14"/>
        <v>0.10732386025949257</v>
      </c>
      <c r="N254" s="110"/>
      <c r="O254" s="2">
        <v>0</v>
      </c>
      <c r="P254" s="3">
        <f t="shared" si="15"/>
        <v>-69069.450000000012</v>
      </c>
    </row>
    <row r="255" spans="1:16" x14ac:dyDescent="0.3">
      <c r="A255">
        <v>71201</v>
      </c>
      <c r="B255" s="2">
        <v>85611.59</v>
      </c>
      <c r="C255" s="2">
        <v>144734.25</v>
      </c>
      <c r="D255" s="2">
        <v>1426.99</v>
      </c>
      <c r="E255" s="2">
        <v>4640.5200000000004</v>
      </c>
      <c r="F255" s="2">
        <v>8376.6200000000008</v>
      </c>
      <c r="G255" s="2">
        <v>77.36</v>
      </c>
      <c r="H255" s="2">
        <v>0</v>
      </c>
      <c r="I255" s="2">
        <v>0</v>
      </c>
      <c r="J255" s="100">
        <f t="shared" si="12"/>
        <v>154615.21999999997</v>
      </c>
      <c r="K255" s="2">
        <v>125787.49</v>
      </c>
      <c r="L255" s="3">
        <f t="shared" si="13"/>
        <v>28827.729999999967</v>
      </c>
      <c r="M255" s="101">
        <f t="shared" si="14"/>
        <v>0.1864482034821667</v>
      </c>
      <c r="N255" s="110"/>
      <c r="O255" s="2">
        <v>9600.49</v>
      </c>
      <c r="P255" s="3">
        <f t="shared" si="15"/>
        <v>-145014.72999999998</v>
      </c>
    </row>
    <row r="256" spans="1:16" x14ac:dyDescent="0.3">
      <c r="A256">
        <v>71202</v>
      </c>
      <c r="B256" s="2">
        <v>819696.86</v>
      </c>
      <c r="C256" s="2">
        <v>1424552.29</v>
      </c>
      <c r="D256" s="2">
        <v>13661.82</v>
      </c>
      <c r="E256" s="2">
        <v>55839.5</v>
      </c>
      <c r="F256" s="2">
        <v>101813.4</v>
      </c>
      <c r="G256" s="2">
        <v>930.7</v>
      </c>
      <c r="H256" s="2">
        <v>0</v>
      </c>
      <c r="I256" s="2">
        <v>0</v>
      </c>
      <c r="J256" s="100">
        <f t="shared" si="12"/>
        <v>1540958.21</v>
      </c>
      <c r="K256" s="2">
        <v>1434341.08</v>
      </c>
      <c r="L256" s="3">
        <f t="shared" si="13"/>
        <v>106617.12999999989</v>
      </c>
      <c r="M256" s="101">
        <f t="shared" si="14"/>
        <v>6.9188852305086132E-2</v>
      </c>
      <c r="N256" s="110"/>
      <c r="O256" s="2">
        <v>70025.539999999994</v>
      </c>
      <c r="P256" s="3">
        <f t="shared" si="15"/>
        <v>-1470932.67</v>
      </c>
    </row>
    <row r="257" spans="1:16" x14ac:dyDescent="0.3">
      <c r="A257">
        <v>71205</v>
      </c>
      <c r="B257" s="2">
        <v>37645.32</v>
      </c>
      <c r="C257" s="2">
        <v>65199</v>
      </c>
      <c r="D257" s="2">
        <v>627.38</v>
      </c>
      <c r="E257" s="2">
        <v>1813.95</v>
      </c>
      <c r="F257" s="2">
        <v>3309.2</v>
      </c>
      <c r="G257" s="2">
        <v>30.25</v>
      </c>
      <c r="H257" s="2">
        <v>0</v>
      </c>
      <c r="I257" s="2">
        <v>0</v>
      </c>
      <c r="J257" s="100">
        <f t="shared" si="12"/>
        <v>69165.83</v>
      </c>
      <c r="K257" s="2">
        <v>61574.039999999994</v>
      </c>
      <c r="L257" s="3">
        <f t="shared" si="13"/>
        <v>7591.7900000000081</v>
      </c>
      <c r="M257" s="101">
        <f t="shared" si="14"/>
        <v>0.10976214700235662</v>
      </c>
      <c r="N257" s="110"/>
      <c r="O257" s="2">
        <v>3438.01</v>
      </c>
      <c r="P257" s="3">
        <f t="shared" si="15"/>
        <v>-65727.820000000007</v>
      </c>
    </row>
    <row r="258" spans="1:16" x14ac:dyDescent="0.3">
      <c r="A258">
        <v>71206</v>
      </c>
      <c r="B258" s="2">
        <v>243642.8</v>
      </c>
      <c r="C258" s="2">
        <v>444241.61</v>
      </c>
      <c r="D258" s="2">
        <v>4060.7</v>
      </c>
      <c r="E258" s="2">
        <v>3787.9</v>
      </c>
      <c r="F258" s="2">
        <v>6906.54</v>
      </c>
      <c r="G258" s="2">
        <v>63.14</v>
      </c>
      <c r="H258" s="2">
        <v>0</v>
      </c>
      <c r="I258" s="2">
        <v>0</v>
      </c>
      <c r="J258" s="100">
        <f t="shared" si="12"/>
        <v>455271.99</v>
      </c>
      <c r="K258" s="2">
        <v>397945.89</v>
      </c>
      <c r="L258" s="3">
        <f t="shared" si="13"/>
        <v>57326.099999999977</v>
      </c>
      <c r="M258" s="101">
        <f t="shared" si="14"/>
        <v>0.1259161583825967</v>
      </c>
      <c r="N258" s="110"/>
      <c r="O258" s="2">
        <v>0</v>
      </c>
      <c r="P258" s="3">
        <f t="shared" si="15"/>
        <v>-455271.99</v>
      </c>
    </row>
    <row r="259" spans="1:16" x14ac:dyDescent="0.3">
      <c r="A259">
        <v>71207</v>
      </c>
      <c r="B259" s="2">
        <v>102354.82</v>
      </c>
      <c r="C259" s="2">
        <v>186626.54</v>
      </c>
      <c r="D259" s="2">
        <v>1705.93</v>
      </c>
      <c r="E259" s="2">
        <v>6449.94</v>
      </c>
      <c r="F259" s="2">
        <v>11760.33</v>
      </c>
      <c r="G259" s="2">
        <v>107.5</v>
      </c>
      <c r="H259" s="2">
        <v>0</v>
      </c>
      <c r="I259" s="2">
        <v>0</v>
      </c>
      <c r="J259" s="100">
        <f t="shared" ref="J259:J322" si="16">SUM(C259:I259)-E259</f>
        <v>200200.3</v>
      </c>
      <c r="K259" s="2">
        <v>180939.31</v>
      </c>
      <c r="L259" s="3">
        <f t="shared" ref="L259:L322" si="17">J259-K259</f>
        <v>19260.989999999991</v>
      </c>
      <c r="M259" s="101">
        <f t="shared" ref="M259:M322" si="18">IF(J259=0,0,L259/J259)</f>
        <v>9.6208597090014308E-2</v>
      </c>
      <c r="N259" s="110"/>
      <c r="O259" s="2">
        <v>0</v>
      </c>
      <c r="P259" s="3">
        <f t="shared" ref="P259:P322" si="19">O259-J259</f>
        <v>-200200.3</v>
      </c>
    </row>
    <row r="260" spans="1:16" x14ac:dyDescent="0.3">
      <c r="A260">
        <v>71209</v>
      </c>
      <c r="B260" s="2">
        <v>37741.839999999997</v>
      </c>
      <c r="C260" s="2">
        <v>68816.509999999995</v>
      </c>
      <c r="D260" s="2">
        <v>629.04999999999995</v>
      </c>
      <c r="E260" s="2">
        <v>424.37</v>
      </c>
      <c r="F260" s="2">
        <v>773.63</v>
      </c>
      <c r="G260" s="2">
        <v>7.08</v>
      </c>
      <c r="H260" s="2">
        <v>0</v>
      </c>
      <c r="I260" s="2">
        <v>0</v>
      </c>
      <c r="J260" s="100">
        <f t="shared" si="16"/>
        <v>70226.27</v>
      </c>
      <c r="K260" s="2">
        <v>65242.169999999991</v>
      </c>
      <c r="L260" s="3">
        <f t="shared" si="17"/>
        <v>4984.1000000000131</v>
      </c>
      <c r="M260" s="101">
        <f t="shared" si="18"/>
        <v>7.0972016597208032E-2</v>
      </c>
      <c r="N260" s="110"/>
      <c r="O260" s="2">
        <v>0</v>
      </c>
      <c r="P260" s="3">
        <f t="shared" si="19"/>
        <v>-70226.27</v>
      </c>
    </row>
    <row r="261" spans="1:16" x14ac:dyDescent="0.3">
      <c r="A261">
        <v>71210</v>
      </c>
      <c r="B261" s="2">
        <v>24135.56</v>
      </c>
      <c r="C261" s="2">
        <v>44007.42</v>
      </c>
      <c r="D261" s="2">
        <v>402.25</v>
      </c>
      <c r="E261" s="2">
        <v>0</v>
      </c>
      <c r="F261" s="2">
        <v>0</v>
      </c>
      <c r="G261" s="2">
        <v>0</v>
      </c>
      <c r="H261" s="2">
        <v>0</v>
      </c>
      <c r="I261" s="2">
        <v>0</v>
      </c>
      <c r="J261" s="100">
        <f t="shared" si="16"/>
        <v>44409.67</v>
      </c>
      <c r="K261" s="2">
        <v>40000.490000000005</v>
      </c>
      <c r="L261" s="3">
        <f t="shared" si="17"/>
        <v>4409.179999999993</v>
      </c>
      <c r="M261" s="101">
        <f t="shared" si="18"/>
        <v>9.9284232465586736E-2</v>
      </c>
      <c r="N261" s="110"/>
      <c r="O261" s="2">
        <v>0</v>
      </c>
      <c r="P261" s="3">
        <f t="shared" si="19"/>
        <v>-44409.67</v>
      </c>
    </row>
    <row r="262" spans="1:16" x14ac:dyDescent="0.3">
      <c r="A262">
        <v>71213</v>
      </c>
      <c r="B262" s="2">
        <v>7885.78</v>
      </c>
      <c r="C262" s="2">
        <v>13614.92</v>
      </c>
      <c r="D262" s="2">
        <v>131.41</v>
      </c>
      <c r="E262" s="2">
        <v>0</v>
      </c>
      <c r="F262" s="2">
        <v>0</v>
      </c>
      <c r="G262" s="2">
        <v>0</v>
      </c>
      <c r="H262" s="2">
        <v>0</v>
      </c>
      <c r="I262" s="2">
        <v>0</v>
      </c>
      <c r="J262" s="100">
        <f t="shared" si="16"/>
        <v>13746.33</v>
      </c>
      <c r="K262" s="2">
        <v>12483.619999999999</v>
      </c>
      <c r="L262" s="3">
        <f t="shared" si="17"/>
        <v>1262.7100000000009</v>
      </c>
      <c r="M262" s="101">
        <f t="shared" si="18"/>
        <v>9.1857972273326843E-2</v>
      </c>
      <c r="N262" s="110"/>
      <c r="O262" s="2">
        <v>763.49</v>
      </c>
      <c r="P262" s="3">
        <f t="shared" si="19"/>
        <v>-12982.84</v>
      </c>
    </row>
    <row r="263" spans="1:16" x14ac:dyDescent="0.3">
      <c r="A263">
        <v>71214</v>
      </c>
      <c r="B263" s="2">
        <v>0</v>
      </c>
      <c r="C263" s="2">
        <v>0</v>
      </c>
      <c r="D263" s="2">
        <v>0</v>
      </c>
      <c r="E263" s="2">
        <v>675</v>
      </c>
      <c r="F263" s="2">
        <v>1230.76</v>
      </c>
      <c r="G263" s="2">
        <v>0</v>
      </c>
      <c r="H263" s="2">
        <v>0</v>
      </c>
      <c r="I263" s="2">
        <v>0</v>
      </c>
      <c r="J263" s="100">
        <f t="shared" si="16"/>
        <v>1230.76</v>
      </c>
      <c r="K263" s="2">
        <v>1155.76</v>
      </c>
      <c r="L263" s="3">
        <f t="shared" si="17"/>
        <v>75</v>
      </c>
      <c r="M263" s="101">
        <f t="shared" si="18"/>
        <v>6.0937957034677762E-2</v>
      </c>
      <c r="N263" s="110"/>
      <c r="O263" s="2">
        <v>0</v>
      </c>
      <c r="P263" s="3">
        <f t="shared" si="19"/>
        <v>-1230.76</v>
      </c>
    </row>
    <row r="264" spans="1:16" x14ac:dyDescent="0.3">
      <c r="A264">
        <v>71216</v>
      </c>
      <c r="B264" s="2">
        <v>10350.08</v>
      </c>
      <c r="C264" s="2">
        <v>18871.54</v>
      </c>
      <c r="D264" s="2">
        <v>172.5</v>
      </c>
      <c r="E264" s="2">
        <v>0</v>
      </c>
      <c r="F264" s="2">
        <v>0</v>
      </c>
      <c r="G264" s="2">
        <v>0</v>
      </c>
      <c r="H264" s="2">
        <v>0</v>
      </c>
      <c r="I264" s="2">
        <v>0</v>
      </c>
      <c r="J264" s="100">
        <f t="shared" si="16"/>
        <v>19044.04</v>
      </c>
      <c r="K264" s="2">
        <v>16566.990000000002</v>
      </c>
      <c r="L264" s="3">
        <f t="shared" si="17"/>
        <v>2477.0499999999993</v>
      </c>
      <c r="M264" s="101">
        <f t="shared" si="18"/>
        <v>0.13006956507127684</v>
      </c>
      <c r="N264" s="110"/>
      <c r="O264" s="2">
        <v>0</v>
      </c>
      <c r="P264" s="3">
        <f t="shared" si="19"/>
        <v>-19044.04</v>
      </c>
    </row>
    <row r="265" spans="1:16" x14ac:dyDescent="0.3">
      <c r="A265">
        <v>71301</v>
      </c>
      <c r="B265" s="2">
        <v>201461.63</v>
      </c>
      <c r="C265" s="2">
        <v>346574.58</v>
      </c>
      <c r="D265" s="2">
        <v>3357.62</v>
      </c>
      <c r="E265" s="2">
        <v>6235.79</v>
      </c>
      <c r="F265" s="2">
        <v>11369.7</v>
      </c>
      <c r="G265" s="2">
        <v>103.95</v>
      </c>
      <c r="H265" s="2">
        <v>0</v>
      </c>
      <c r="I265" s="2">
        <v>0</v>
      </c>
      <c r="J265" s="100">
        <f t="shared" si="16"/>
        <v>361405.85000000003</v>
      </c>
      <c r="K265" s="2">
        <v>327409.8</v>
      </c>
      <c r="L265" s="3">
        <f t="shared" si="17"/>
        <v>33996.050000000047</v>
      </c>
      <c r="M265" s="101">
        <f t="shared" si="18"/>
        <v>9.4066130916253959E-2</v>
      </c>
      <c r="N265" s="110"/>
      <c r="O265" s="2">
        <v>20755.34</v>
      </c>
      <c r="P265" s="3">
        <f t="shared" si="19"/>
        <v>-340650.51</v>
      </c>
    </row>
    <row r="266" spans="1:16" x14ac:dyDescent="0.3">
      <c r="A266">
        <v>71302</v>
      </c>
      <c r="B266" s="2">
        <v>75785.64</v>
      </c>
      <c r="C266" s="2">
        <v>130648.67</v>
      </c>
      <c r="D266" s="2">
        <v>1263.02</v>
      </c>
      <c r="E266" s="2">
        <v>12266.63</v>
      </c>
      <c r="F266" s="2">
        <v>22366.17</v>
      </c>
      <c r="G266" s="2">
        <v>204.39</v>
      </c>
      <c r="H266" s="2">
        <v>0</v>
      </c>
      <c r="I266" s="2">
        <v>0</v>
      </c>
      <c r="J266" s="100">
        <f t="shared" si="16"/>
        <v>154482.25</v>
      </c>
      <c r="K266" s="2">
        <v>142463.78</v>
      </c>
      <c r="L266" s="3">
        <f t="shared" si="17"/>
        <v>12018.470000000001</v>
      </c>
      <c r="M266" s="101">
        <f t="shared" si="18"/>
        <v>7.7798387840674263E-2</v>
      </c>
      <c r="N266" s="110"/>
      <c r="O266" s="2">
        <v>7534.11</v>
      </c>
      <c r="P266" s="3">
        <f t="shared" si="19"/>
        <v>-146948.14000000001</v>
      </c>
    </row>
    <row r="267" spans="1:16" x14ac:dyDescent="0.3">
      <c r="A267">
        <v>71303</v>
      </c>
      <c r="B267" s="2">
        <v>463093.97</v>
      </c>
      <c r="C267" s="2">
        <v>792779.01</v>
      </c>
      <c r="D267" s="2">
        <v>7718.23</v>
      </c>
      <c r="E267" s="2">
        <v>24541.46</v>
      </c>
      <c r="F267" s="2">
        <v>44746.3</v>
      </c>
      <c r="G267" s="2">
        <v>409.03</v>
      </c>
      <c r="H267" s="2">
        <v>0</v>
      </c>
      <c r="I267" s="2">
        <v>0</v>
      </c>
      <c r="J267" s="100">
        <f t="shared" si="16"/>
        <v>845652.57000000007</v>
      </c>
      <c r="K267" s="2">
        <v>702792.61</v>
      </c>
      <c r="L267" s="3">
        <f t="shared" si="17"/>
        <v>142859.96000000008</v>
      </c>
      <c r="M267" s="101">
        <f t="shared" si="18"/>
        <v>0.16893457794375302</v>
      </c>
      <c r="N267" s="110"/>
      <c r="O267" s="2">
        <v>51592.36</v>
      </c>
      <c r="P267" s="3">
        <f t="shared" si="19"/>
        <v>-794060.21000000008</v>
      </c>
    </row>
    <row r="268" spans="1:16" x14ac:dyDescent="0.3">
      <c r="A268">
        <v>71304</v>
      </c>
      <c r="B268" s="2">
        <v>1243.58</v>
      </c>
      <c r="C268" s="2">
        <v>1904.99</v>
      </c>
      <c r="D268" s="2">
        <v>20.73</v>
      </c>
      <c r="E268" s="2">
        <v>138.29</v>
      </c>
      <c r="F268" s="2">
        <v>252.14</v>
      </c>
      <c r="G268" s="2">
        <v>2.2999999999999998</v>
      </c>
      <c r="H268" s="2">
        <v>0</v>
      </c>
      <c r="I268" s="2">
        <v>0</v>
      </c>
      <c r="J268" s="100">
        <f t="shared" si="16"/>
        <v>2180.1600000000003</v>
      </c>
      <c r="K268" s="2">
        <v>2811.31</v>
      </c>
      <c r="L268" s="3">
        <f t="shared" si="17"/>
        <v>-631.14999999999964</v>
      </c>
      <c r="M268" s="101">
        <f t="shared" si="18"/>
        <v>-0.28949710113019206</v>
      </c>
      <c r="N268" s="110"/>
      <c r="O268" s="2">
        <v>362.47</v>
      </c>
      <c r="P268" s="3">
        <f t="shared" si="19"/>
        <v>-1817.6900000000003</v>
      </c>
    </row>
    <row r="269" spans="1:16" x14ac:dyDescent="0.3">
      <c r="A269">
        <v>71305</v>
      </c>
      <c r="B269" s="2">
        <v>21472.74</v>
      </c>
      <c r="C269" s="2">
        <v>36327.089999999997</v>
      </c>
      <c r="D269" s="2">
        <v>357.93</v>
      </c>
      <c r="E269" s="2">
        <v>112.02</v>
      </c>
      <c r="F269" s="2">
        <v>204.25</v>
      </c>
      <c r="G269" s="2">
        <v>1.87</v>
      </c>
      <c r="H269" s="2">
        <v>0</v>
      </c>
      <c r="I269" s="2">
        <v>0</v>
      </c>
      <c r="J269" s="100">
        <f t="shared" si="16"/>
        <v>36891.14</v>
      </c>
      <c r="K269" s="2">
        <v>30693.32</v>
      </c>
      <c r="L269" s="3">
        <f t="shared" si="17"/>
        <v>6197.82</v>
      </c>
      <c r="M269" s="101">
        <f t="shared" si="18"/>
        <v>0.16800294054344755</v>
      </c>
      <c r="N269" s="110"/>
      <c r="O269" s="2">
        <v>2825.08</v>
      </c>
      <c r="P269" s="3">
        <f t="shared" si="19"/>
        <v>-34066.06</v>
      </c>
    </row>
    <row r="270" spans="1:16" x14ac:dyDescent="0.3">
      <c r="A270">
        <v>71307</v>
      </c>
      <c r="B270" s="2">
        <v>10875.31</v>
      </c>
      <c r="C270" s="2">
        <v>19054.03</v>
      </c>
      <c r="D270" s="2">
        <v>181.27</v>
      </c>
      <c r="E270" s="2">
        <v>0</v>
      </c>
      <c r="F270" s="2">
        <v>0</v>
      </c>
      <c r="G270" s="2">
        <v>0</v>
      </c>
      <c r="H270" s="2">
        <v>0</v>
      </c>
      <c r="I270" s="2">
        <v>0</v>
      </c>
      <c r="J270" s="100">
        <f t="shared" si="16"/>
        <v>19235.3</v>
      </c>
      <c r="K270" s="2">
        <v>14977.98</v>
      </c>
      <c r="L270" s="3">
        <f t="shared" si="17"/>
        <v>4257.32</v>
      </c>
      <c r="M270" s="101">
        <f t="shared" si="18"/>
        <v>0.22132849500657645</v>
      </c>
      <c r="N270" s="110"/>
      <c r="O270" s="2">
        <v>775.2</v>
      </c>
      <c r="P270" s="3">
        <f t="shared" si="19"/>
        <v>-18460.099999999999</v>
      </c>
    </row>
    <row r="271" spans="1:16" x14ac:dyDescent="0.3">
      <c r="A271">
        <v>71309</v>
      </c>
      <c r="B271" s="2">
        <v>1231816.1599999999</v>
      </c>
      <c r="C271" s="2">
        <v>2133853.13</v>
      </c>
      <c r="D271" s="2">
        <v>20529.88</v>
      </c>
      <c r="E271" s="2">
        <v>49926.55</v>
      </c>
      <c r="F271" s="2">
        <v>91033.07</v>
      </c>
      <c r="G271" s="2">
        <v>832.08</v>
      </c>
      <c r="H271" s="2">
        <v>0</v>
      </c>
      <c r="I271" s="2">
        <v>0</v>
      </c>
      <c r="J271" s="100">
        <f t="shared" si="16"/>
        <v>2246248.1599999997</v>
      </c>
      <c r="K271" s="2">
        <v>2019210.77</v>
      </c>
      <c r="L271" s="3">
        <f t="shared" si="17"/>
        <v>227037.38999999966</v>
      </c>
      <c r="M271" s="101">
        <f t="shared" si="18"/>
        <v>0.10107404606621902</v>
      </c>
      <c r="N271" s="110"/>
      <c r="O271" s="2">
        <v>112115.28</v>
      </c>
      <c r="P271" s="3">
        <f t="shared" si="19"/>
        <v>-2134132.88</v>
      </c>
    </row>
    <row r="272" spans="1:16" x14ac:dyDescent="0.3">
      <c r="A272">
        <v>71310</v>
      </c>
      <c r="B272" s="2">
        <v>9217.42</v>
      </c>
      <c r="C272" s="2">
        <v>16806.3</v>
      </c>
      <c r="D272" s="2">
        <v>153.62</v>
      </c>
      <c r="E272" s="2">
        <v>0</v>
      </c>
      <c r="F272" s="2">
        <v>0</v>
      </c>
      <c r="G272" s="2">
        <v>0</v>
      </c>
      <c r="H272" s="2">
        <v>0</v>
      </c>
      <c r="I272" s="2">
        <v>0</v>
      </c>
      <c r="J272" s="100">
        <f t="shared" si="16"/>
        <v>16959.919999999998</v>
      </c>
      <c r="K272" s="2">
        <v>11996.529999999999</v>
      </c>
      <c r="L272" s="3">
        <f t="shared" si="17"/>
        <v>4963.3899999999994</v>
      </c>
      <c r="M272" s="101">
        <f t="shared" si="18"/>
        <v>0.29265409270798448</v>
      </c>
      <c r="N272" s="110"/>
      <c r="O272" s="2">
        <v>0</v>
      </c>
      <c r="P272" s="3">
        <f t="shared" si="19"/>
        <v>-16959.919999999998</v>
      </c>
    </row>
    <row r="273" spans="1:16" x14ac:dyDescent="0.3">
      <c r="A273">
        <v>71311</v>
      </c>
      <c r="B273" s="2">
        <v>15164.24</v>
      </c>
      <c r="C273" s="2">
        <v>26058.18</v>
      </c>
      <c r="D273" s="2">
        <v>252.73</v>
      </c>
      <c r="E273" s="2">
        <v>214.78</v>
      </c>
      <c r="F273" s="2">
        <v>391.59</v>
      </c>
      <c r="G273" s="2">
        <v>3.58</v>
      </c>
      <c r="H273" s="2">
        <v>0</v>
      </c>
      <c r="I273" s="2">
        <v>0</v>
      </c>
      <c r="J273" s="100">
        <f t="shared" si="16"/>
        <v>26706.080000000002</v>
      </c>
      <c r="K273" s="2">
        <v>29604.699999999997</v>
      </c>
      <c r="L273" s="3">
        <f t="shared" si="17"/>
        <v>-2898.6199999999953</v>
      </c>
      <c r="M273" s="101">
        <f t="shared" si="18"/>
        <v>-0.10853783108565522</v>
      </c>
      <c r="N273" s="110"/>
      <c r="O273" s="2">
        <v>1591.46</v>
      </c>
      <c r="P273" s="3">
        <f t="shared" si="19"/>
        <v>-25114.620000000003</v>
      </c>
    </row>
    <row r="274" spans="1:16" x14ac:dyDescent="0.3">
      <c r="A274">
        <v>71312</v>
      </c>
      <c r="B274" s="2">
        <v>79746.2</v>
      </c>
      <c r="C274" s="2">
        <v>145402.59</v>
      </c>
      <c r="D274" s="2">
        <v>1329.13</v>
      </c>
      <c r="E274" s="2">
        <v>17775.68</v>
      </c>
      <c r="F274" s="2">
        <v>32410.39</v>
      </c>
      <c r="G274" s="2">
        <v>296.26</v>
      </c>
      <c r="H274" s="2">
        <v>0</v>
      </c>
      <c r="I274" s="2">
        <v>0</v>
      </c>
      <c r="J274" s="100">
        <f t="shared" si="16"/>
        <v>179438.37</v>
      </c>
      <c r="K274" s="2">
        <v>155823.31</v>
      </c>
      <c r="L274" s="3">
        <f t="shared" si="17"/>
        <v>23615.059999999998</v>
      </c>
      <c r="M274" s="101">
        <f t="shared" si="18"/>
        <v>0.13160540858680336</v>
      </c>
      <c r="N274" s="110"/>
      <c r="O274" s="2">
        <v>0</v>
      </c>
      <c r="P274" s="3">
        <f t="shared" si="19"/>
        <v>-179438.37</v>
      </c>
    </row>
    <row r="275" spans="1:16" x14ac:dyDescent="0.3">
      <c r="A275">
        <v>71313</v>
      </c>
      <c r="B275" s="2">
        <v>513</v>
      </c>
      <c r="C275" s="2">
        <v>920.4</v>
      </c>
      <c r="D275" s="2">
        <v>0</v>
      </c>
      <c r="E275" s="2">
        <v>54</v>
      </c>
      <c r="F275" s="2">
        <v>98.46</v>
      </c>
      <c r="G275" s="2">
        <v>0</v>
      </c>
      <c r="H275" s="2">
        <v>0</v>
      </c>
      <c r="I275" s="2">
        <v>0</v>
      </c>
      <c r="J275" s="100">
        <f t="shared" si="16"/>
        <v>1018.8599999999999</v>
      </c>
      <c r="K275" s="2">
        <v>1824.3600000000001</v>
      </c>
      <c r="L275" s="3">
        <f t="shared" si="17"/>
        <v>-805.50000000000023</v>
      </c>
      <c r="M275" s="101">
        <f t="shared" si="18"/>
        <v>-0.79058948236264093</v>
      </c>
      <c r="N275" s="110"/>
      <c r="O275" s="2">
        <v>0</v>
      </c>
      <c r="P275" s="3">
        <f t="shared" si="19"/>
        <v>-1018.8599999999999</v>
      </c>
    </row>
    <row r="276" spans="1:16" x14ac:dyDescent="0.3">
      <c r="A276">
        <v>71314</v>
      </c>
      <c r="B276" s="2">
        <v>180</v>
      </c>
      <c r="C276" s="2">
        <v>270.06</v>
      </c>
      <c r="D276" s="2">
        <v>3</v>
      </c>
      <c r="E276" s="2">
        <v>432</v>
      </c>
      <c r="F276" s="2">
        <v>787.68</v>
      </c>
      <c r="G276" s="2">
        <v>7.2</v>
      </c>
      <c r="H276" s="2">
        <v>0</v>
      </c>
      <c r="I276" s="2">
        <v>0</v>
      </c>
      <c r="J276" s="100">
        <f t="shared" si="16"/>
        <v>1067.9399999999998</v>
      </c>
      <c r="K276" s="2">
        <v>999.93999999999983</v>
      </c>
      <c r="L276" s="3">
        <f t="shared" si="17"/>
        <v>68</v>
      </c>
      <c r="M276" s="101">
        <f t="shared" si="18"/>
        <v>6.3673989175421844E-2</v>
      </c>
      <c r="N276" s="110"/>
      <c r="O276" s="2">
        <v>58.14</v>
      </c>
      <c r="P276" s="3">
        <f t="shared" si="19"/>
        <v>-1009.7999999999998</v>
      </c>
    </row>
    <row r="277" spans="1:16" x14ac:dyDescent="0.3">
      <c r="A277">
        <v>71315</v>
      </c>
      <c r="B277" s="2">
        <v>50763.33</v>
      </c>
      <c r="C277" s="2">
        <v>92558.57</v>
      </c>
      <c r="D277" s="2">
        <v>846.08</v>
      </c>
      <c r="E277" s="2">
        <v>0</v>
      </c>
      <c r="F277" s="2">
        <v>0</v>
      </c>
      <c r="G277" s="2">
        <v>0</v>
      </c>
      <c r="H277" s="2">
        <v>0</v>
      </c>
      <c r="I277" s="2">
        <v>0</v>
      </c>
      <c r="J277" s="100">
        <f t="shared" si="16"/>
        <v>93404.650000000009</v>
      </c>
      <c r="K277" s="2">
        <v>76329.87000000001</v>
      </c>
      <c r="L277" s="3">
        <f t="shared" si="17"/>
        <v>17074.78</v>
      </c>
      <c r="M277" s="101">
        <f t="shared" si="18"/>
        <v>0.18280438928897005</v>
      </c>
      <c r="N277" s="110"/>
      <c r="O277" s="2">
        <v>0</v>
      </c>
      <c r="P277" s="3">
        <f t="shared" si="19"/>
        <v>-93404.650000000009</v>
      </c>
    </row>
    <row r="278" spans="1:16" x14ac:dyDescent="0.3">
      <c r="A278">
        <v>71401</v>
      </c>
      <c r="B278" s="2">
        <v>459940.89</v>
      </c>
      <c r="C278" s="2">
        <v>788172.54</v>
      </c>
      <c r="D278" s="2">
        <v>7665.66</v>
      </c>
      <c r="E278" s="2">
        <v>55167.12</v>
      </c>
      <c r="F278" s="2">
        <v>100588.02</v>
      </c>
      <c r="G278" s="2">
        <v>919.49</v>
      </c>
      <c r="H278" s="2">
        <v>0</v>
      </c>
      <c r="I278" s="2">
        <v>0</v>
      </c>
      <c r="J278" s="100">
        <f t="shared" si="16"/>
        <v>897345.71000000008</v>
      </c>
      <c r="K278" s="2">
        <v>816486.06999999983</v>
      </c>
      <c r="L278" s="3">
        <f t="shared" si="17"/>
        <v>80859.640000000247</v>
      </c>
      <c r="M278" s="101">
        <f t="shared" si="18"/>
        <v>9.0109797259743121E-2</v>
      </c>
      <c r="N278" s="110"/>
      <c r="O278" s="2">
        <v>50451.57</v>
      </c>
      <c r="P278" s="3">
        <f t="shared" si="19"/>
        <v>-846894.14000000013</v>
      </c>
    </row>
    <row r="279" spans="1:16" x14ac:dyDescent="0.3">
      <c r="A279">
        <v>71402</v>
      </c>
      <c r="B279" s="2">
        <v>99356.64</v>
      </c>
      <c r="C279" s="2">
        <v>168472.34</v>
      </c>
      <c r="D279" s="2">
        <v>1655.97</v>
      </c>
      <c r="E279" s="2">
        <v>28182.51</v>
      </c>
      <c r="F279" s="2">
        <v>51385.72</v>
      </c>
      <c r="G279" s="2">
        <v>469.71</v>
      </c>
      <c r="H279" s="2">
        <v>0</v>
      </c>
      <c r="I279" s="2">
        <v>0</v>
      </c>
      <c r="J279" s="100">
        <f t="shared" si="16"/>
        <v>221983.74</v>
      </c>
      <c r="K279" s="2">
        <v>215116.07</v>
      </c>
      <c r="L279" s="3">
        <f t="shared" si="17"/>
        <v>6867.6699999999837</v>
      </c>
      <c r="M279" s="101">
        <f t="shared" si="18"/>
        <v>3.0937716429140189E-2</v>
      </c>
      <c r="N279" s="110"/>
      <c r="O279" s="2">
        <v>12682.21</v>
      </c>
      <c r="P279" s="3">
        <f t="shared" si="19"/>
        <v>-209301.53</v>
      </c>
    </row>
    <row r="280" spans="1:16" x14ac:dyDescent="0.3">
      <c r="A280">
        <v>71404</v>
      </c>
      <c r="B280" s="2">
        <v>30045.39</v>
      </c>
      <c r="C280" s="2">
        <v>51816.97</v>
      </c>
      <c r="D280" s="2">
        <v>500.74</v>
      </c>
      <c r="E280" s="2">
        <v>0</v>
      </c>
      <c r="F280" s="2">
        <v>0</v>
      </c>
      <c r="G280" s="2">
        <v>0</v>
      </c>
      <c r="H280" s="2">
        <v>0</v>
      </c>
      <c r="I280" s="2">
        <v>0</v>
      </c>
      <c r="J280" s="100">
        <f t="shared" si="16"/>
        <v>52317.71</v>
      </c>
      <c r="K280" s="2">
        <v>44479.56</v>
      </c>
      <c r="L280" s="3">
        <f t="shared" si="17"/>
        <v>7838.1500000000015</v>
      </c>
      <c r="M280" s="101">
        <f t="shared" si="18"/>
        <v>0.14981829288781948</v>
      </c>
      <c r="N280" s="110"/>
      <c r="O280" s="2">
        <v>2965.63</v>
      </c>
      <c r="P280" s="3">
        <f t="shared" si="19"/>
        <v>-49352.08</v>
      </c>
    </row>
    <row r="281" spans="1:16" x14ac:dyDescent="0.3">
      <c r="A281">
        <v>71406</v>
      </c>
      <c r="B281" s="2">
        <v>24980.35</v>
      </c>
      <c r="C281" s="2">
        <v>43597.3</v>
      </c>
      <c r="D281" s="2">
        <v>416.34</v>
      </c>
      <c r="E281" s="2">
        <v>0</v>
      </c>
      <c r="F281" s="2">
        <v>0</v>
      </c>
      <c r="G281" s="2">
        <v>0</v>
      </c>
      <c r="H281" s="2">
        <v>0</v>
      </c>
      <c r="I281" s="2">
        <v>0</v>
      </c>
      <c r="J281" s="100">
        <f t="shared" si="16"/>
        <v>44013.64</v>
      </c>
      <c r="K281" s="2">
        <v>29000.46</v>
      </c>
      <c r="L281" s="3">
        <f t="shared" si="17"/>
        <v>15013.18</v>
      </c>
      <c r="M281" s="101">
        <f t="shared" si="18"/>
        <v>0.34110289446635178</v>
      </c>
      <c r="N281" s="110"/>
      <c r="O281" s="2">
        <v>1950.17</v>
      </c>
      <c r="P281" s="3">
        <f t="shared" si="19"/>
        <v>-42063.47</v>
      </c>
    </row>
    <row r="282" spans="1:16" x14ac:dyDescent="0.3">
      <c r="A282">
        <v>71407</v>
      </c>
      <c r="B282" s="2">
        <v>15214.19</v>
      </c>
      <c r="C282" s="2">
        <v>25057.95</v>
      </c>
      <c r="D282" s="2">
        <v>0</v>
      </c>
      <c r="E282" s="2">
        <v>356.28</v>
      </c>
      <c r="F282" s="2">
        <v>649.54999999999995</v>
      </c>
      <c r="G282" s="2">
        <v>0</v>
      </c>
      <c r="H282" s="2">
        <v>0</v>
      </c>
      <c r="I282" s="2">
        <v>0</v>
      </c>
      <c r="J282" s="100">
        <f t="shared" si="16"/>
        <v>25707.5</v>
      </c>
      <c r="K282" s="2">
        <v>20902.47</v>
      </c>
      <c r="L282" s="3">
        <f t="shared" si="17"/>
        <v>4805.0299999999988</v>
      </c>
      <c r="M282" s="101">
        <f t="shared" si="18"/>
        <v>0.18691160167266357</v>
      </c>
      <c r="N282" s="110"/>
      <c r="O282" s="2">
        <v>2682.56</v>
      </c>
      <c r="P282" s="3">
        <f t="shared" si="19"/>
        <v>-23024.94</v>
      </c>
    </row>
    <row r="283" spans="1:16" x14ac:dyDescent="0.3">
      <c r="A283">
        <v>71408</v>
      </c>
      <c r="B283" s="2">
        <v>43559.86</v>
      </c>
      <c r="C283" s="2">
        <v>74704.460000000006</v>
      </c>
      <c r="D283" s="2">
        <v>726.03</v>
      </c>
      <c r="E283" s="2">
        <v>837.3</v>
      </c>
      <c r="F283" s="2">
        <v>1526.62</v>
      </c>
      <c r="G283" s="2">
        <v>13.95</v>
      </c>
      <c r="H283" s="2">
        <v>0</v>
      </c>
      <c r="I283" s="2">
        <v>0</v>
      </c>
      <c r="J283" s="100">
        <f t="shared" si="16"/>
        <v>76971.06</v>
      </c>
      <c r="K283" s="2">
        <v>66851.540000000008</v>
      </c>
      <c r="L283" s="3">
        <f t="shared" si="17"/>
        <v>10119.51999999999</v>
      </c>
      <c r="M283" s="101">
        <f t="shared" si="18"/>
        <v>0.13147175055144089</v>
      </c>
      <c r="N283" s="110"/>
      <c r="O283" s="2">
        <v>4719.6899999999996</v>
      </c>
      <c r="P283" s="3">
        <f t="shared" si="19"/>
        <v>-72251.37</v>
      </c>
    </row>
    <row r="284" spans="1:16" x14ac:dyDescent="0.3">
      <c r="A284">
        <v>71409</v>
      </c>
      <c r="B284" s="2">
        <v>334808.40000000002</v>
      </c>
      <c r="C284" s="2">
        <v>578243.25</v>
      </c>
      <c r="D284" s="2">
        <v>5580.11</v>
      </c>
      <c r="E284" s="2">
        <v>10722.76</v>
      </c>
      <c r="F284" s="2">
        <v>19551.12</v>
      </c>
      <c r="G284" s="2">
        <v>178.7</v>
      </c>
      <c r="H284" s="2">
        <v>0</v>
      </c>
      <c r="I284" s="2">
        <v>0</v>
      </c>
      <c r="J284" s="100">
        <f t="shared" si="16"/>
        <v>603553.17999999993</v>
      </c>
      <c r="K284" s="2">
        <v>537668.18999999994</v>
      </c>
      <c r="L284" s="3">
        <f t="shared" si="17"/>
        <v>65884.989999999991</v>
      </c>
      <c r="M284" s="101">
        <f t="shared" si="18"/>
        <v>0.10916186374827815</v>
      </c>
      <c r="N284" s="110"/>
      <c r="O284" s="2">
        <v>32222.58</v>
      </c>
      <c r="P284" s="3">
        <f t="shared" si="19"/>
        <v>-571330.6</v>
      </c>
    </row>
    <row r="285" spans="1:16" x14ac:dyDescent="0.3">
      <c r="A285">
        <v>71501</v>
      </c>
      <c r="B285" s="2">
        <v>1003475.48</v>
      </c>
      <c r="C285" s="2">
        <v>1733761.43</v>
      </c>
      <c r="D285" s="2">
        <v>16724.39</v>
      </c>
      <c r="E285" s="2">
        <v>85972.3</v>
      </c>
      <c r="F285" s="2">
        <v>156756.01999999999</v>
      </c>
      <c r="G285" s="2">
        <v>1432.83</v>
      </c>
      <c r="H285" s="2">
        <v>0</v>
      </c>
      <c r="I285" s="2">
        <v>0</v>
      </c>
      <c r="J285" s="100">
        <f t="shared" si="16"/>
        <v>1908674.67</v>
      </c>
      <c r="K285" s="2">
        <v>1688925.53</v>
      </c>
      <c r="L285" s="3">
        <f t="shared" si="17"/>
        <v>219749.1399999999</v>
      </c>
      <c r="M285" s="101">
        <f t="shared" si="18"/>
        <v>0.11513179456612159</v>
      </c>
      <c r="N285" s="110"/>
      <c r="O285" s="2">
        <v>95907.1</v>
      </c>
      <c r="P285" s="3">
        <f t="shared" si="19"/>
        <v>-1812767.5699999998</v>
      </c>
    </row>
    <row r="286" spans="1:16" x14ac:dyDescent="0.3">
      <c r="A286">
        <v>71504</v>
      </c>
      <c r="B286" s="2">
        <v>198396.71</v>
      </c>
      <c r="C286" s="2">
        <v>338647.07</v>
      </c>
      <c r="D286" s="2">
        <v>3306.68</v>
      </c>
      <c r="E286" s="2">
        <v>2291.38</v>
      </c>
      <c r="F286" s="2">
        <v>4178.1000000000004</v>
      </c>
      <c r="G286" s="2">
        <v>38.18</v>
      </c>
      <c r="H286" s="2">
        <v>0</v>
      </c>
      <c r="I286" s="2">
        <v>0</v>
      </c>
      <c r="J286" s="100">
        <f t="shared" si="16"/>
        <v>346170.02999999997</v>
      </c>
      <c r="K286" s="2">
        <v>299810.64</v>
      </c>
      <c r="L286" s="3">
        <f t="shared" si="17"/>
        <v>46359.389999999956</v>
      </c>
      <c r="M286" s="101">
        <f t="shared" si="18"/>
        <v>0.1339208654198053</v>
      </c>
      <c r="N286" s="110"/>
      <c r="O286" s="2">
        <v>23096.99</v>
      </c>
      <c r="P286" s="3">
        <f t="shared" si="19"/>
        <v>-323073.03999999998</v>
      </c>
    </row>
    <row r="287" spans="1:16" x14ac:dyDescent="0.3">
      <c r="A287">
        <v>71505</v>
      </c>
      <c r="B287" s="2">
        <v>226141.22</v>
      </c>
      <c r="C287" s="2">
        <v>390258.21</v>
      </c>
      <c r="D287" s="2">
        <v>0</v>
      </c>
      <c r="E287" s="2">
        <v>10337.530000000001</v>
      </c>
      <c r="F287" s="2">
        <v>18848.73</v>
      </c>
      <c r="G287" s="2">
        <v>0</v>
      </c>
      <c r="H287" s="2">
        <v>0</v>
      </c>
      <c r="I287" s="2">
        <v>0</v>
      </c>
      <c r="J287" s="100">
        <f t="shared" si="16"/>
        <v>409106.94</v>
      </c>
      <c r="K287" s="2">
        <v>393209.53</v>
      </c>
      <c r="L287" s="3">
        <f t="shared" si="17"/>
        <v>15897.409999999974</v>
      </c>
      <c r="M287" s="101">
        <f t="shared" si="18"/>
        <v>3.8858812808210914E-2</v>
      </c>
      <c r="N287" s="110"/>
      <c r="O287" s="2">
        <v>22072</v>
      </c>
      <c r="P287" s="3">
        <f t="shared" si="19"/>
        <v>-387034.94</v>
      </c>
    </row>
    <row r="288" spans="1:16" x14ac:dyDescent="0.3">
      <c r="A288">
        <v>71506</v>
      </c>
      <c r="B288" s="2">
        <v>81319.28</v>
      </c>
      <c r="C288" s="2">
        <v>140411.54999999999</v>
      </c>
      <c r="D288" s="2">
        <v>1355.34</v>
      </c>
      <c r="E288" s="2">
        <v>290.25</v>
      </c>
      <c r="F288" s="2">
        <v>529.23</v>
      </c>
      <c r="G288" s="2">
        <v>4.84</v>
      </c>
      <c r="H288" s="2">
        <v>0</v>
      </c>
      <c r="I288" s="2">
        <v>0</v>
      </c>
      <c r="J288" s="100">
        <f t="shared" si="16"/>
        <v>142300.96</v>
      </c>
      <c r="K288" s="2">
        <v>135330.87</v>
      </c>
      <c r="L288" s="3">
        <f t="shared" si="17"/>
        <v>6970.0899999999965</v>
      </c>
      <c r="M288" s="101">
        <f t="shared" si="18"/>
        <v>4.8981328024772265E-2</v>
      </c>
      <c r="N288" s="110"/>
      <c r="O288" s="2">
        <v>7860.75</v>
      </c>
      <c r="P288" s="3">
        <f t="shared" si="19"/>
        <v>-134440.21</v>
      </c>
    </row>
    <row r="289" spans="1:16" x14ac:dyDescent="0.3">
      <c r="A289">
        <v>71601</v>
      </c>
      <c r="B289" s="2">
        <v>873599.56</v>
      </c>
      <c r="C289" s="2">
        <v>1512607.88</v>
      </c>
      <c r="D289" s="2">
        <v>14560.07</v>
      </c>
      <c r="E289" s="2">
        <v>59118.28</v>
      </c>
      <c r="F289" s="2">
        <v>107803.19</v>
      </c>
      <c r="G289" s="2">
        <v>985.34</v>
      </c>
      <c r="H289" s="2">
        <v>0</v>
      </c>
      <c r="I289" s="2">
        <v>0</v>
      </c>
      <c r="J289" s="100">
        <f t="shared" si="16"/>
        <v>1635956.48</v>
      </c>
      <c r="K289" s="2">
        <v>1416716.74</v>
      </c>
      <c r="L289" s="3">
        <f t="shared" si="17"/>
        <v>219239.74</v>
      </c>
      <c r="M289" s="101">
        <f t="shared" si="18"/>
        <v>0.13401318597423814</v>
      </c>
      <c r="N289" s="110"/>
      <c r="O289" s="2">
        <v>80221.5</v>
      </c>
      <c r="P289" s="3">
        <f t="shared" si="19"/>
        <v>-1555734.98</v>
      </c>
    </row>
    <row r="290" spans="1:16" x14ac:dyDescent="0.3">
      <c r="A290">
        <v>71603</v>
      </c>
      <c r="B290" s="2">
        <v>0</v>
      </c>
      <c r="C290" s="107">
        <v>-61.2</v>
      </c>
      <c r="D290" s="2">
        <v>0</v>
      </c>
      <c r="E290" s="2">
        <v>540</v>
      </c>
      <c r="F290" s="2">
        <v>984.6</v>
      </c>
      <c r="G290" s="2">
        <v>9</v>
      </c>
      <c r="H290" s="2">
        <v>0</v>
      </c>
      <c r="I290" s="2">
        <v>0</v>
      </c>
      <c r="J290" s="100">
        <f t="shared" si="16"/>
        <v>932.40000000000009</v>
      </c>
      <c r="K290" s="2">
        <v>872.40000000000009</v>
      </c>
      <c r="L290" s="3">
        <f t="shared" si="17"/>
        <v>60</v>
      </c>
      <c r="M290" s="101">
        <f t="shared" si="18"/>
        <v>6.4350064350064337E-2</v>
      </c>
      <c r="N290" s="110"/>
      <c r="O290" s="2">
        <v>61.2</v>
      </c>
      <c r="P290" s="3">
        <f t="shared" si="19"/>
        <v>-871.2</v>
      </c>
    </row>
    <row r="291" spans="1:16" x14ac:dyDescent="0.3">
      <c r="A291">
        <v>71604</v>
      </c>
      <c r="B291" s="2">
        <v>152703.9</v>
      </c>
      <c r="C291" s="2">
        <v>278428.69</v>
      </c>
      <c r="D291" s="2">
        <v>2545.15</v>
      </c>
      <c r="E291" s="2">
        <v>5802.75</v>
      </c>
      <c r="F291" s="2">
        <v>10580.36</v>
      </c>
      <c r="G291" s="2">
        <v>96.71</v>
      </c>
      <c r="H291" s="2">
        <v>0</v>
      </c>
      <c r="I291" s="2">
        <v>0</v>
      </c>
      <c r="J291" s="100">
        <f t="shared" si="16"/>
        <v>291650.91000000003</v>
      </c>
      <c r="K291" s="2">
        <v>282792.81000000006</v>
      </c>
      <c r="L291" s="3">
        <f t="shared" si="17"/>
        <v>8858.0999999999767</v>
      </c>
      <c r="M291" s="101">
        <f t="shared" si="18"/>
        <v>3.0372269368197671E-2</v>
      </c>
      <c r="N291" s="110"/>
      <c r="O291" s="2">
        <v>0</v>
      </c>
      <c r="P291" s="3">
        <f t="shared" si="19"/>
        <v>-291650.91000000003</v>
      </c>
    </row>
    <row r="292" spans="1:16" x14ac:dyDescent="0.3">
      <c r="A292">
        <v>71605</v>
      </c>
      <c r="B292" s="2">
        <v>285219.21999999997</v>
      </c>
      <c r="C292" s="2">
        <v>492164.22</v>
      </c>
      <c r="D292" s="2">
        <v>4753.66</v>
      </c>
      <c r="E292" s="2">
        <v>8080.4</v>
      </c>
      <c r="F292" s="2">
        <v>14733.24</v>
      </c>
      <c r="G292" s="2">
        <v>134.66999999999999</v>
      </c>
      <c r="H292" s="2">
        <v>0</v>
      </c>
      <c r="I292" s="2">
        <v>0</v>
      </c>
      <c r="J292" s="100">
        <f t="shared" si="16"/>
        <v>511785.78999999992</v>
      </c>
      <c r="K292" s="2">
        <v>465241.91000000003</v>
      </c>
      <c r="L292" s="3">
        <f t="shared" si="17"/>
        <v>46543.879999999888</v>
      </c>
      <c r="M292" s="101">
        <f t="shared" si="18"/>
        <v>9.0944064703320296E-2</v>
      </c>
      <c r="N292" s="110"/>
      <c r="O292" s="2">
        <v>27780.29</v>
      </c>
      <c r="P292" s="3">
        <f t="shared" si="19"/>
        <v>-484005.49999999994</v>
      </c>
    </row>
    <row r="293" spans="1:16" x14ac:dyDescent="0.3">
      <c r="A293">
        <v>71606</v>
      </c>
      <c r="B293" s="2">
        <v>48124.09</v>
      </c>
      <c r="C293" s="2">
        <v>87749.33</v>
      </c>
      <c r="D293" s="2">
        <v>802.09</v>
      </c>
      <c r="E293" s="2">
        <v>0</v>
      </c>
      <c r="F293" s="2">
        <v>0</v>
      </c>
      <c r="G293" s="2">
        <v>0</v>
      </c>
      <c r="H293" s="2">
        <v>0</v>
      </c>
      <c r="I293" s="2">
        <v>0</v>
      </c>
      <c r="J293" s="100">
        <f t="shared" si="16"/>
        <v>88551.42</v>
      </c>
      <c r="K293" s="2">
        <v>84153.27</v>
      </c>
      <c r="L293" s="3">
        <f t="shared" si="17"/>
        <v>4398.1499999999942</v>
      </c>
      <c r="M293" s="101">
        <f t="shared" si="18"/>
        <v>4.9667752363541928E-2</v>
      </c>
      <c r="N293" s="110"/>
      <c r="O293" s="2">
        <v>0</v>
      </c>
      <c r="P293" s="3">
        <f t="shared" si="19"/>
        <v>-88551.42</v>
      </c>
    </row>
    <row r="294" spans="1:16" x14ac:dyDescent="0.3">
      <c r="A294">
        <v>71607</v>
      </c>
      <c r="B294" s="2">
        <v>144496.20000000001</v>
      </c>
      <c r="C294" s="2">
        <v>244669.09</v>
      </c>
      <c r="D294" s="2">
        <v>2408.29</v>
      </c>
      <c r="E294" s="2">
        <v>24517.33</v>
      </c>
      <c r="F294" s="2">
        <v>44702.96</v>
      </c>
      <c r="G294" s="2">
        <v>408.57</v>
      </c>
      <c r="H294" s="2">
        <v>0</v>
      </c>
      <c r="I294" s="2">
        <v>0</v>
      </c>
      <c r="J294" s="100">
        <f t="shared" si="16"/>
        <v>292188.91000000003</v>
      </c>
      <c r="K294" s="2">
        <v>273595.34999999992</v>
      </c>
      <c r="L294" s="3">
        <f t="shared" si="17"/>
        <v>18593.560000000114</v>
      </c>
      <c r="M294" s="101">
        <f t="shared" si="18"/>
        <v>6.363540628561197E-2</v>
      </c>
      <c r="N294" s="110"/>
      <c r="O294" s="2">
        <v>18794.23</v>
      </c>
      <c r="P294" s="3">
        <f t="shared" si="19"/>
        <v>-273394.68000000005</v>
      </c>
    </row>
    <row r="295" spans="1:16" x14ac:dyDescent="0.3">
      <c r="A295">
        <v>71608</v>
      </c>
      <c r="B295" s="2">
        <v>6535.2</v>
      </c>
      <c r="C295" s="2">
        <v>11915.8</v>
      </c>
      <c r="D295" s="2">
        <v>108.92</v>
      </c>
      <c r="E295" s="2">
        <v>0</v>
      </c>
      <c r="F295" s="2">
        <v>0</v>
      </c>
      <c r="G295" s="2">
        <v>0</v>
      </c>
      <c r="H295" s="2">
        <v>0</v>
      </c>
      <c r="I295" s="2">
        <v>0</v>
      </c>
      <c r="J295" s="100">
        <f t="shared" si="16"/>
        <v>12024.72</v>
      </c>
      <c r="K295" s="2">
        <v>10461.64</v>
      </c>
      <c r="L295" s="3">
        <f t="shared" si="17"/>
        <v>1563.08</v>
      </c>
      <c r="M295" s="101">
        <f t="shared" si="18"/>
        <v>0.12998888955418506</v>
      </c>
      <c r="N295" s="110"/>
      <c r="O295" s="2">
        <v>0</v>
      </c>
      <c r="P295" s="3">
        <f t="shared" si="19"/>
        <v>-12024.72</v>
      </c>
    </row>
    <row r="296" spans="1:16" x14ac:dyDescent="0.3">
      <c r="A296">
        <v>71609</v>
      </c>
      <c r="B296" s="2">
        <v>135872.51</v>
      </c>
      <c r="C296" s="2">
        <v>247740.07</v>
      </c>
      <c r="D296" s="2">
        <v>0</v>
      </c>
      <c r="E296" s="2">
        <v>13189.24</v>
      </c>
      <c r="F296" s="2">
        <v>24048.65</v>
      </c>
      <c r="G296" s="2">
        <v>0</v>
      </c>
      <c r="H296" s="2">
        <v>0</v>
      </c>
      <c r="I296" s="2">
        <v>0</v>
      </c>
      <c r="J296" s="100">
        <f t="shared" si="16"/>
        <v>271788.72000000003</v>
      </c>
      <c r="K296" s="2">
        <v>230539.25999999995</v>
      </c>
      <c r="L296" s="3">
        <f t="shared" si="17"/>
        <v>41249.460000000079</v>
      </c>
      <c r="M296" s="101">
        <f t="shared" si="18"/>
        <v>0.1517703162956876</v>
      </c>
      <c r="N296" s="110"/>
      <c r="O296" s="2">
        <v>0</v>
      </c>
      <c r="P296" s="3">
        <f t="shared" si="19"/>
        <v>-271788.72000000003</v>
      </c>
    </row>
    <row r="297" spans="1:16" x14ac:dyDescent="0.3">
      <c r="A297">
        <v>71610</v>
      </c>
      <c r="B297" s="2">
        <v>258465.09</v>
      </c>
      <c r="C297" s="2">
        <v>445727.57</v>
      </c>
      <c r="D297" s="2">
        <v>4307.74</v>
      </c>
      <c r="E297" s="2">
        <v>4112.9399999999996</v>
      </c>
      <c r="F297" s="2">
        <v>7499.17</v>
      </c>
      <c r="G297" s="2">
        <v>68.55</v>
      </c>
      <c r="H297" s="2">
        <v>0</v>
      </c>
      <c r="I297" s="2">
        <v>0</v>
      </c>
      <c r="J297" s="100">
        <f t="shared" si="16"/>
        <v>457603.02999999997</v>
      </c>
      <c r="K297" s="2">
        <v>425936.65</v>
      </c>
      <c r="L297" s="3">
        <f t="shared" si="17"/>
        <v>31666.379999999946</v>
      </c>
      <c r="M297" s="101">
        <f t="shared" si="18"/>
        <v>6.9200547033090989E-2</v>
      </c>
      <c r="N297" s="110"/>
      <c r="O297" s="2">
        <v>25538.400000000001</v>
      </c>
      <c r="P297" s="3">
        <f t="shared" si="19"/>
        <v>-432064.62999999995</v>
      </c>
    </row>
    <row r="298" spans="1:16" x14ac:dyDescent="0.3">
      <c r="A298">
        <v>71611</v>
      </c>
      <c r="B298" s="2">
        <v>39357.599999999999</v>
      </c>
      <c r="C298" s="2">
        <v>71762.09</v>
      </c>
      <c r="D298" s="2">
        <v>655.98</v>
      </c>
      <c r="E298" s="2">
        <v>0</v>
      </c>
      <c r="F298" s="2">
        <v>0</v>
      </c>
      <c r="G298" s="2">
        <v>0</v>
      </c>
      <c r="H298" s="2">
        <v>0</v>
      </c>
      <c r="I298" s="2">
        <v>0</v>
      </c>
      <c r="J298" s="100">
        <f t="shared" si="16"/>
        <v>72418.069999999992</v>
      </c>
      <c r="K298" s="2">
        <v>74444</v>
      </c>
      <c r="L298" s="3">
        <f t="shared" si="17"/>
        <v>-2025.9300000000076</v>
      </c>
      <c r="M298" s="101">
        <f t="shared" si="18"/>
        <v>-2.7975476286512577E-2</v>
      </c>
      <c r="N298" s="110"/>
      <c r="O298" s="2">
        <v>0</v>
      </c>
      <c r="P298" s="3">
        <f t="shared" si="19"/>
        <v>-72418.069999999992</v>
      </c>
    </row>
    <row r="299" spans="1:16" x14ac:dyDescent="0.3">
      <c r="A299">
        <v>71612</v>
      </c>
      <c r="B299" s="2">
        <v>2696.95</v>
      </c>
      <c r="C299" s="2">
        <v>4917.55</v>
      </c>
      <c r="D299" s="2">
        <v>44.95</v>
      </c>
      <c r="E299" s="2">
        <v>0</v>
      </c>
      <c r="F299" s="2">
        <v>0</v>
      </c>
      <c r="G299" s="2">
        <v>0</v>
      </c>
      <c r="H299" s="2">
        <v>0</v>
      </c>
      <c r="I299" s="2">
        <v>0</v>
      </c>
      <c r="J299" s="100">
        <f t="shared" si="16"/>
        <v>4962.5</v>
      </c>
      <c r="K299" s="2">
        <v>4748</v>
      </c>
      <c r="L299" s="3">
        <f t="shared" si="17"/>
        <v>214.5</v>
      </c>
      <c r="M299" s="101">
        <f t="shared" si="18"/>
        <v>4.3224181360201508E-2</v>
      </c>
      <c r="N299" s="110"/>
      <c r="O299" s="2">
        <v>0</v>
      </c>
      <c r="P299" s="3">
        <f t="shared" si="19"/>
        <v>-4962.5</v>
      </c>
    </row>
    <row r="300" spans="1:16" x14ac:dyDescent="0.3">
      <c r="A300">
        <v>71614</v>
      </c>
      <c r="B300" s="2">
        <v>13437.64</v>
      </c>
      <c r="C300" s="2">
        <v>23229.38</v>
      </c>
      <c r="D300" s="2">
        <v>223.96</v>
      </c>
      <c r="E300" s="2">
        <v>0</v>
      </c>
      <c r="F300" s="2">
        <v>0</v>
      </c>
      <c r="G300" s="2">
        <v>0</v>
      </c>
      <c r="H300" s="2">
        <v>0</v>
      </c>
      <c r="I300" s="2">
        <v>0</v>
      </c>
      <c r="J300" s="100">
        <f t="shared" si="16"/>
        <v>23453.34</v>
      </c>
      <c r="K300" s="2">
        <v>21141.74</v>
      </c>
      <c r="L300" s="3">
        <f t="shared" si="17"/>
        <v>2311.5999999999985</v>
      </c>
      <c r="M300" s="101">
        <f t="shared" si="18"/>
        <v>9.8561654757915021E-2</v>
      </c>
      <c r="N300" s="110"/>
      <c r="O300" s="2">
        <v>1271.92</v>
      </c>
      <c r="P300" s="3">
        <f t="shared" si="19"/>
        <v>-22181.42</v>
      </c>
    </row>
    <row r="301" spans="1:16" x14ac:dyDescent="0.3">
      <c r="A301">
        <v>71701</v>
      </c>
      <c r="B301" s="2">
        <v>448601.84</v>
      </c>
      <c r="C301" s="2">
        <v>769305.59</v>
      </c>
      <c r="D301" s="2">
        <v>7476.85</v>
      </c>
      <c r="E301" s="2">
        <v>41731.980000000003</v>
      </c>
      <c r="F301" s="2">
        <v>76090.84</v>
      </c>
      <c r="G301" s="2">
        <v>695.56</v>
      </c>
      <c r="H301" s="2">
        <v>0</v>
      </c>
      <c r="I301" s="2">
        <v>0</v>
      </c>
      <c r="J301" s="100">
        <f t="shared" si="16"/>
        <v>853568.84</v>
      </c>
      <c r="K301" s="2">
        <v>755662.37</v>
      </c>
      <c r="L301" s="3">
        <f t="shared" si="17"/>
        <v>97906.469999999972</v>
      </c>
      <c r="M301" s="101">
        <f t="shared" si="18"/>
        <v>0.11470248843666783</v>
      </c>
      <c r="N301" s="110"/>
      <c r="O301" s="2">
        <v>48752.67</v>
      </c>
      <c r="P301" s="3">
        <f t="shared" si="19"/>
        <v>-804816.16999999993</v>
      </c>
    </row>
    <row r="302" spans="1:16" x14ac:dyDescent="0.3">
      <c r="A302">
        <v>71702</v>
      </c>
      <c r="B302" s="2">
        <v>210677.4</v>
      </c>
      <c r="C302" s="2">
        <v>358418.61</v>
      </c>
      <c r="D302" s="2">
        <v>3511.29</v>
      </c>
      <c r="E302" s="2">
        <v>16328.93</v>
      </c>
      <c r="F302" s="2">
        <v>29773.39</v>
      </c>
      <c r="G302" s="2">
        <v>272.14999999999998</v>
      </c>
      <c r="H302" s="2">
        <v>0</v>
      </c>
      <c r="I302" s="2">
        <v>0</v>
      </c>
      <c r="J302" s="100">
        <f t="shared" si="16"/>
        <v>391975.44</v>
      </c>
      <c r="K302" s="2">
        <v>370518.69999999995</v>
      </c>
      <c r="L302" s="3">
        <f t="shared" si="17"/>
        <v>21456.740000000049</v>
      </c>
      <c r="M302" s="101">
        <f t="shared" si="18"/>
        <v>5.4740011261930212E-2</v>
      </c>
      <c r="N302" s="110"/>
      <c r="O302" s="2">
        <v>25717.63</v>
      </c>
      <c r="P302" s="3">
        <f t="shared" si="19"/>
        <v>-366257.81</v>
      </c>
    </row>
    <row r="303" spans="1:16" x14ac:dyDescent="0.3">
      <c r="A303">
        <v>71705</v>
      </c>
      <c r="B303" s="2">
        <v>21125.09</v>
      </c>
      <c r="C303" s="2">
        <v>35922.410000000003</v>
      </c>
      <c r="D303" s="2">
        <v>352.08</v>
      </c>
      <c r="E303" s="2">
        <v>0</v>
      </c>
      <c r="F303" s="2">
        <v>0</v>
      </c>
      <c r="G303" s="2">
        <v>0</v>
      </c>
      <c r="H303" s="2">
        <v>0</v>
      </c>
      <c r="I303" s="2">
        <v>0</v>
      </c>
      <c r="J303" s="100">
        <f t="shared" si="16"/>
        <v>36274.490000000005</v>
      </c>
      <c r="K303" s="2">
        <v>42630.549999999996</v>
      </c>
      <c r="L303" s="3">
        <f t="shared" si="17"/>
        <v>-6356.0599999999904</v>
      </c>
      <c r="M303" s="101">
        <f t="shared" si="18"/>
        <v>-0.17522120917482201</v>
      </c>
      <c r="N303" s="110"/>
      <c r="O303" s="2">
        <v>2561.44</v>
      </c>
      <c r="P303" s="3">
        <f t="shared" si="19"/>
        <v>-33713.050000000003</v>
      </c>
    </row>
    <row r="304" spans="1:16" x14ac:dyDescent="0.3">
      <c r="A304">
        <v>71706</v>
      </c>
      <c r="B304" s="2">
        <v>10022.540000000001</v>
      </c>
      <c r="C304" s="2">
        <v>17927.599999999999</v>
      </c>
      <c r="D304" s="2">
        <v>167.05</v>
      </c>
      <c r="E304" s="2">
        <v>687.29</v>
      </c>
      <c r="F304" s="2">
        <v>1253.1500000000001</v>
      </c>
      <c r="G304" s="2">
        <v>11.46</v>
      </c>
      <c r="H304" s="2">
        <v>0</v>
      </c>
      <c r="I304" s="2">
        <v>0</v>
      </c>
      <c r="J304" s="100">
        <f t="shared" si="16"/>
        <v>19359.259999999998</v>
      </c>
      <c r="K304" s="2">
        <v>18656.900000000001</v>
      </c>
      <c r="L304" s="3">
        <f t="shared" si="17"/>
        <v>702.35999999999694</v>
      </c>
      <c r="M304" s="101">
        <f t="shared" si="18"/>
        <v>3.6280312367311406E-2</v>
      </c>
      <c r="N304" s="110"/>
      <c r="O304" s="2">
        <v>346.85</v>
      </c>
      <c r="P304" s="3">
        <f t="shared" si="19"/>
        <v>-19012.41</v>
      </c>
    </row>
    <row r="305" spans="1:16" x14ac:dyDescent="0.3">
      <c r="A305">
        <v>71707</v>
      </c>
      <c r="B305" s="2">
        <v>2179.7199999999998</v>
      </c>
      <c r="C305" s="2">
        <v>3974.32</v>
      </c>
      <c r="D305" s="2">
        <v>0</v>
      </c>
      <c r="E305" s="2">
        <v>0</v>
      </c>
      <c r="F305" s="2">
        <v>0</v>
      </c>
      <c r="G305" s="2">
        <v>0</v>
      </c>
      <c r="H305" s="2">
        <v>0</v>
      </c>
      <c r="I305" s="2">
        <v>0</v>
      </c>
      <c r="J305" s="100">
        <f t="shared" si="16"/>
        <v>3974.32</v>
      </c>
      <c r="K305" s="2">
        <v>4593.3999999999996</v>
      </c>
      <c r="L305" s="3">
        <f t="shared" si="17"/>
        <v>-619.07999999999947</v>
      </c>
      <c r="M305" s="101">
        <f t="shared" si="18"/>
        <v>-0.15577004368042821</v>
      </c>
      <c r="N305" s="110"/>
      <c r="O305" s="2">
        <v>0</v>
      </c>
      <c r="P305" s="3">
        <f t="shared" si="19"/>
        <v>-3974.32</v>
      </c>
    </row>
    <row r="306" spans="1:16" x14ac:dyDescent="0.3">
      <c r="A306">
        <v>71802</v>
      </c>
      <c r="B306" s="2">
        <v>20393.75</v>
      </c>
      <c r="C306" s="2">
        <v>34987.699999999997</v>
      </c>
      <c r="D306" s="2">
        <v>339.9</v>
      </c>
      <c r="E306" s="2">
        <v>3034.34</v>
      </c>
      <c r="F306" s="2">
        <v>5459.38</v>
      </c>
      <c r="G306" s="2">
        <v>50.58</v>
      </c>
      <c r="H306" s="2">
        <v>0</v>
      </c>
      <c r="I306" s="2">
        <v>0</v>
      </c>
      <c r="J306" s="100">
        <f t="shared" si="16"/>
        <v>40837.56</v>
      </c>
      <c r="K306" s="2">
        <v>29485.15</v>
      </c>
      <c r="L306" s="3">
        <f t="shared" si="17"/>
        <v>11352.409999999996</v>
      </c>
      <c r="M306" s="101">
        <f t="shared" si="18"/>
        <v>0.27798942933906917</v>
      </c>
      <c r="N306" s="110"/>
      <c r="O306" s="2">
        <v>1710.51</v>
      </c>
      <c r="P306" s="3">
        <f t="shared" si="19"/>
        <v>-39127.049999999996</v>
      </c>
    </row>
    <row r="307" spans="1:16" x14ac:dyDescent="0.3">
      <c r="A307">
        <v>71803</v>
      </c>
      <c r="B307" s="2">
        <v>2790228.97</v>
      </c>
      <c r="C307" s="2">
        <v>4834773.16</v>
      </c>
      <c r="D307" s="2">
        <v>46503.98</v>
      </c>
      <c r="E307" s="2">
        <v>55615.199999999997</v>
      </c>
      <c r="F307" s="2">
        <v>101404.76</v>
      </c>
      <c r="G307" s="2">
        <v>926.86</v>
      </c>
      <c r="H307" s="2">
        <v>0</v>
      </c>
      <c r="I307" s="2">
        <v>0</v>
      </c>
      <c r="J307" s="100">
        <f t="shared" si="16"/>
        <v>4983608.7600000007</v>
      </c>
      <c r="K307" s="2">
        <v>4339320.8699999992</v>
      </c>
      <c r="L307" s="3">
        <f t="shared" si="17"/>
        <v>644287.89000000153</v>
      </c>
      <c r="M307" s="101">
        <f t="shared" si="18"/>
        <v>0.12928139447286818</v>
      </c>
      <c r="N307" s="110"/>
      <c r="O307" s="2">
        <v>253364.57</v>
      </c>
      <c r="P307" s="3">
        <f t="shared" si="19"/>
        <v>-4730244.1900000004</v>
      </c>
    </row>
    <row r="308" spans="1:16" x14ac:dyDescent="0.3">
      <c r="A308">
        <v>71805</v>
      </c>
      <c r="B308" s="2">
        <v>8037.63</v>
      </c>
      <c r="C308" s="2">
        <v>14655.19</v>
      </c>
      <c r="D308" s="2">
        <v>133.97</v>
      </c>
      <c r="E308" s="2">
        <v>0</v>
      </c>
      <c r="F308" s="2">
        <v>0</v>
      </c>
      <c r="G308" s="2">
        <v>0</v>
      </c>
      <c r="H308" s="2">
        <v>0</v>
      </c>
      <c r="I308" s="2">
        <v>0</v>
      </c>
      <c r="J308" s="100">
        <f t="shared" si="16"/>
        <v>14789.16</v>
      </c>
      <c r="K308" s="2">
        <v>21009.329999999998</v>
      </c>
      <c r="L308" s="3">
        <f t="shared" si="17"/>
        <v>-6220.1699999999983</v>
      </c>
      <c r="M308" s="101">
        <f t="shared" si="18"/>
        <v>-0.42058981037462562</v>
      </c>
      <c r="N308" s="110"/>
      <c r="O308" s="2">
        <v>0</v>
      </c>
      <c r="P308" s="3">
        <f t="shared" si="19"/>
        <v>-14789.16</v>
      </c>
    </row>
    <row r="309" spans="1:16" x14ac:dyDescent="0.3">
      <c r="A309">
        <v>71807</v>
      </c>
      <c r="B309" s="2">
        <v>123498.89</v>
      </c>
      <c r="C309" s="2">
        <v>212072.37</v>
      </c>
      <c r="D309" s="2">
        <v>2058.35</v>
      </c>
      <c r="E309" s="2">
        <v>99.95</v>
      </c>
      <c r="F309" s="2">
        <v>182.24</v>
      </c>
      <c r="G309" s="2">
        <v>1.67</v>
      </c>
      <c r="H309" s="2">
        <v>0</v>
      </c>
      <c r="I309" s="2">
        <v>0</v>
      </c>
      <c r="J309" s="100">
        <f t="shared" si="16"/>
        <v>214314.63</v>
      </c>
      <c r="K309" s="2">
        <v>186504.08000000002</v>
      </c>
      <c r="L309" s="3">
        <f t="shared" si="17"/>
        <v>27810.549999999988</v>
      </c>
      <c r="M309" s="101">
        <f t="shared" si="18"/>
        <v>0.12976505616998704</v>
      </c>
      <c r="N309" s="110"/>
      <c r="O309" s="2">
        <v>13107.99</v>
      </c>
      <c r="P309" s="3">
        <f t="shared" si="19"/>
        <v>-201206.64</v>
      </c>
    </row>
    <row r="310" spans="1:16" x14ac:dyDescent="0.3">
      <c r="A310">
        <v>71808</v>
      </c>
      <c r="B310" s="2">
        <v>287703.76</v>
      </c>
      <c r="C310" s="2">
        <v>524579.53</v>
      </c>
      <c r="D310" s="2">
        <v>4795.1000000000004</v>
      </c>
      <c r="E310" s="2">
        <v>29466.29</v>
      </c>
      <c r="F310" s="2">
        <v>53727.13</v>
      </c>
      <c r="G310" s="2">
        <v>491.1</v>
      </c>
      <c r="H310" s="2">
        <v>0</v>
      </c>
      <c r="I310" s="2">
        <v>0</v>
      </c>
      <c r="J310" s="100">
        <f t="shared" si="16"/>
        <v>583592.86</v>
      </c>
      <c r="K310" s="2">
        <v>566644.02000000014</v>
      </c>
      <c r="L310" s="3">
        <f t="shared" si="17"/>
        <v>16948.839999999851</v>
      </c>
      <c r="M310" s="101">
        <f t="shared" si="18"/>
        <v>2.9042233313135209E-2</v>
      </c>
      <c r="N310" s="110"/>
      <c r="O310" s="2">
        <v>0</v>
      </c>
      <c r="P310" s="3">
        <f t="shared" si="19"/>
        <v>-583592.86</v>
      </c>
    </row>
    <row r="311" spans="1:16" x14ac:dyDescent="0.3">
      <c r="A311">
        <v>71809</v>
      </c>
      <c r="B311" s="2">
        <v>861744.01</v>
      </c>
      <c r="C311" s="2">
        <v>1512062.86</v>
      </c>
      <c r="D311" s="2">
        <v>14362.4</v>
      </c>
      <c r="E311" s="2">
        <v>1206.6600000000001</v>
      </c>
      <c r="F311" s="2">
        <v>2200.15</v>
      </c>
      <c r="G311" s="2">
        <v>20.11</v>
      </c>
      <c r="H311" s="2">
        <v>0</v>
      </c>
      <c r="I311" s="2">
        <v>0</v>
      </c>
      <c r="J311" s="100">
        <f t="shared" si="16"/>
        <v>1528645.52</v>
      </c>
      <c r="K311" s="2">
        <v>1262051.52</v>
      </c>
      <c r="L311" s="3">
        <f t="shared" si="17"/>
        <v>266594</v>
      </c>
      <c r="M311" s="101">
        <f t="shared" si="18"/>
        <v>0.17439883642873594</v>
      </c>
      <c r="N311" s="110"/>
      <c r="O311" s="2">
        <v>59184.62</v>
      </c>
      <c r="P311" s="3">
        <f t="shared" si="19"/>
        <v>-1469460.9</v>
      </c>
    </row>
    <row r="312" spans="1:16" x14ac:dyDescent="0.3">
      <c r="A312">
        <v>71810</v>
      </c>
      <c r="B312" s="2">
        <v>106707.11</v>
      </c>
      <c r="C312" s="2">
        <v>183262.49</v>
      </c>
      <c r="D312" s="2">
        <v>1778.28</v>
      </c>
      <c r="E312" s="2">
        <v>12316.34</v>
      </c>
      <c r="F312" s="2">
        <v>22456.720000000001</v>
      </c>
      <c r="G312" s="2">
        <v>205.27</v>
      </c>
      <c r="H312" s="2">
        <v>0</v>
      </c>
      <c r="I312" s="2">
        <v>0</v>
      </c>
      <c r="J312" s="100">
        <f t="shared" si="16"/>
        <v>207702.75999999998</v>
      </c>
      <c r="K312" s="2">
        <v>187843.83000000002</v>
      </c>
      <c r="L312" s="3">
        <f t="shared" si="17"/>
        <v>19858.929999999964</v>
      </c>
      <c r="M312" s="101">
        <f t="shared" si="18"/>
        <v>9.5612258594926544E-2</v>
      </c>
      <c r="N312" s="110"/>
      <c r="O312" s="2">
        <v>11300.57</v>
      </c>
      <c r="P312" s="3">
        <f t="shared" si="19"/>
        <v>-196402.18999999997</v>
      </c>
    </row>
    <row r="313" spans="1:16" x14ac:dyDescent="0.3">
      <c r="A313">
        <v>71811</v>
      </c>
      <c r="B313" s="2">
        <v>565245.43000000005</v>
      </c>
      <c r="C313" s="2">
        <v>975077.79</v>
      </c>
      <c r="D313" s="2">
        <v>9420.67</v>
      </c>
      <c r="E313" s="2">
        <v>8017.59</v>
      </c>
      <c r="F313" s="2">
        <v>14618.78</v>
      </c>
      <c r="G313" s="2">
        <v>133.61000000000001</v>
      </c>
      <c r="H313" s="2">
        <v>0</v>
      </c>
      <c r="I313" s="2">
        <v>0</v>
      </c>
      <c r="J313" s="100">
        <f t="shared" si="16"/>
        <v>999250.85000000009</v>
      </c>
      <c r="K313" s="2">
        <v>902192.17</v>
      </c>
      <c r="L313" s="3">
        <f t="shared" si="17"/>
        <v>97058.680000000051</v>
      </c>
      <c r="M313" s="101">
        <f t="shared" si="18"/>
        <v>9.7131446022788018E-2</v>
      </c>
      <c r="N313" s="110"/>
      <c r="O313" s="2">
        <v>55551.53</v>
      </c>
      <c r="P313" s="3">
        <f t="shared" si="19"/>
        <v>-943699.32000000007</v>
      </c>
    </row>
    <row r="314" spans="1:16" x14ac:dyDescent="0.3">
      <c r="A314">
        <v>71812</v>
      </c>
      <c r="B314" s="2">
        <v>10239.370000000001</v>
      </c>
      <c r="C314" s="2">
        <v>17744.02</v>
      </c>
      <c r="D314" s="2">
        <v>0</v>
      </c>
      <c r="E314" s="2">
        <v>0</v>
      </c>
      <c r="F314" s="2">
        <v>0</v>
      </c>
      <c r="G314" s="2">
        <v>0</v>
      </c>
      <c r="H314" s="2">
        <v>0</v>
      </c>
      <c r="I314" s="2">
        <v>0</v>
      </c>
      <c r="J314" s="100">
        <f t="shared" si="16"/>
        <v>17744.02</v>
      </c>
      <c r="K314" s="2">
        <v>22171.54</v>
      </c>
      <c r="L314" s="3">
        <f t="shared" si="17"/>
        <v>-4427.5200000000004</v>
      </c>
      <c r="M314" s="101">
        <f t="shared" si="18"/>
        <v>-0.24952181072834681</v>
      </c>
      <c r="N314" s="110"/>
      <c r="O314" s="2">
        <v>925.74</v>
      </c>
      <c r="P314" s="3">
        <f t="shared" si="19"/>
        <v>-16818.28</v>
      </c>
    </row>
    <row r="315" spans="1:16" x14ac:dyDescent="0.3">
      <c r="A315">
        <v>71813</v>
      </c>
      <c r="B315" s="2">
        <v>81128.98</v>
      </c>
      <c r="C315" s="2">
        <v>147924.01999999999</v>
      </c>
      <c r="D315" s="2">
        <v>1352.13</v>
      </c>
      <c r="E315" s="2">
        <v>1216.24</v>
      </c>
      <c r="F315" s="2">
        <v>2217.62</v>
      </c>
      <c r="G315" s="2">
        <v>20.27</v>
      </c>
      <c r="H315" s="2">
        <v>0</v>
      </c>
      <c r="I315" s="2">
        <v>0</v>
      </c>
      <c r="J315" s="100">
        <f t="shared" si="16"/>
        <v>151514.03999999998</v>
      </c>
      <c r="K315" s="2">
        <v>139690.74</v>
      </c>
      <c r="L315" s="3">
        <f t="shared" si="17"/>
        <v>11823.299999999988</v>
      </c>
      <c r="M315" s="101">
        <f t="shared" si="18"/>
        <v>7.8034352460009587E-2</v>
      </c>
      <c r="N315" s="110"/>
      <c r="O315" s="2">
        <v>0</v>
      </c>
      <c r="P315" s="3">
        <f t="shared" si="19"/>
        <v>-151514.03999999998</v>
      </c>
    </row>
    <row r="316" spans="1:16" x14ac:dyDescent="0.3">
      <c r="A316">
        <v>71815</v>
      </c>
      <c r="B316" s="2">
        <v>12684.8</v>
      </c>
      <c r="C316" s="2">
        <v>21971.62</v>
      </c>
      <c r="D316" s="2">
        <v>0</v>
      </c>
      <c r="E316" s="2">
        <v>10.8</v>
      </c>
      <c r="F316" s="2">
        <v>19.690000000000001</v>
      </c>
      <c r="G316" s="2">
        <v>0</v>
      </c>
      <c r="H316" s="2">
        <v>0</v>
      </c>
      <c r="I316" s="2">
        <v>0</v>
      </c>
      <c r="J316" s="100">
        <f t="shared" si="16"/>
        <v>21991.309999999998</v>
      </c>
      <c r="K316" s="2">
        <v>19352.550000000003</v>
      </c>
      <c r="L316" s="3">
        <f t="shared" si="17"/>
        <v>2638.7599999999948</v>
      </c>
      <c r="M316" s="101">
        <f t="shared" si="18"/>
        <v>0.11999103282160067</v>
      </c>
      <c r="N316" s="110"/>
      <c r="O316" s="2">
        <v>1157.25</v>
      </c>
      <c r="P316" s="3">
        <f t="shared" si="19"/>
        <v>-20834.059999999998</v>
      </c>
    </row>
    <row r="317" spans="1:16" x14ac:dyDescent="0.3">
      <c r="A317">
        <v>71817</v>
      </c>
      <c r="B317" s="2">
        <v>94458.89</v>
      </c>
      <c r="C317" s="2">
        <v>172230.1</v>
      </c>
      <c r="D317" s="2">
        <v>0</v>
      </c>
      <c r="E317" s="2">
        <v>0</v>
      </c>
      <c r="F317" s="2">
        <v>0</v>
      </c>
      <c r="G317" s="2">
        <v>0</v>
      </c>
      <c r="H317" s="2">
        <v>0</v>
      </c>
      <c r="I317" s="2">
        <v>0</v>
      </c>
      <c r="J317" s="100">
        <f t="shared" si="16"/>
        <v>172230.1</v>
      </c>
      <c r="K317" s="2">
        <v>152489.51</v>
      </c>
      <c r="L317" s="3">
        <f t="shared" si="17"/>
        <v>19740.589999999997</v>
      </c>
      <c r="M317" s="101">
        <f t="shared" si="18"/>
        <v>0.11461753781714111</v>
      </c>
      <c r="N317" s="110"/>
      <c r="O317" s="2">
        <v>0</v>
      </c>
      <c r="P317" s="3">
        <f t="shared" si="19"/>
        <v>-172230.1</v>
      </c>
    </row>
    <row r="318" spans="1:16" x14ac:dyDescent="0.3">
      <c r="A318">
        <v>71819</v>
      </c>
      <c r="B318" s="2">
        <v>169.65</v>
      </c>
      <c r="C318" s="2">
        <v>276.22000000000003</v>
      </c>
      <c r="D318" s="2">
        <v>0</v>
      </c>
      <c r="E318" s="2">
        <v>21.6</v>
      </c>
      <c r="F318" s="2">
        <v>38.799999999999997</v>
      </c>
      <c r="G318" s="2">
        <v>0</v>
      </c>
      <c r="H318" s="2">
        <v>0</v>
      </c>
      <c r="I318" s="2">
        <v>0</v>
      </c>
      <c r="J318" s="100">
        <f t="shared" si="16"/>
        <v>315.02000000000004</v>
      </c>
      <c r="K318" s="2">
        <v>522.65</v>
      </c>
      <c r="L318" s="3">
        <f t="shared" si="17"/>
        <v>-207.62999999999994</v>
      </c>
      <c r="M318" s="101">
        <f t="shared" si="18"/>
        <v>-0.65910100945971661</v>
      </c>
      <c r="N318" s="110"/>
      <c r="O318" s="2">
        <v>28.36</v>
      </c>
      <c r="P318" s="3">
        <f t="shared" si="19"/>
        <v>-286.66000000000003</v>
      </c>
    </row>
    <row r="319" spans="1:16" x14ac:dyDescent="0.3">
      <c r="A319">
        <v>71901</v>
      </c>
      <c r="B319" s="2">
        <v>361234.34</v>
      </c>
      <c r="C319" s="2">
        <v>617059.44999999995</v>
      </c>
      <c r="D319" s="2">
        <v>6020.52</v>
      </c>
      <c r="E319" s="2">
        <v>20813.29</v>
      </c>
      <c r="F319" s="2">
        <v>37949.589999999997</v>
      </c>
      <c r="G319" s="2">
        <v>346.9</v>
      </c>
      <c r="H319" s="2">
        <v>0</v>
      </c>
      <c r="I319" s="2">
        <v>0</v>
      </c>
      <c r="J319" s="100">
        <f t="shared" si="16"/>
        <v>661376.46</v>
      </c>
      <c r="K319" s="2">
        <v>598657.25</v>
      </c>
      <c r="L319" s="3">
        <f t="shared" si="17"/>
        <v>62719.209999999963</v>
      </c>
      <c r="M319" s="101">
        <f t="shared" si="18"/>
        <v>9.483133100927113E-2</v>
      </c>
      <c r="N319" s="110"/>
      <c r="O319" s="2">
        <v>41591.43</v>
      </c>
      <c r="P319" s="3">
        <f t="shared" si="19"/>
        <v>-619785.02999999991</v>
      </c>
    </row>
    <row r="320" spans="1:16" x14ac:dyDescent="0.3">
      <c r="A320">
        <v>71902</v>
      </c>
      <c r="B320" s="2">
        <v>838.26</v>
      </c>
      <c r="C320" s="2">
        <v>1134.6300000000001</v>
      </c>
      <c r="D320" s="2">
        <v>13.96</v>
      </c>
      <c r="E320" s="2">
        <v>2994.88</v>
      </c>
      <c r="F320" s="2">
        <v>5460.36</v>
      </c>
      <c r="G320" s="2">
        <v>49.91</v>
      </c>
      <c r="H320" s="2">
        <v>0</v>
      </c>
      <c r="I320" s="2">
        <v>0</v>
      </c>
      <c r="J320" s="100">
        <f t="shared" si="16"/>
        <v>6658.86</v>
      </c>
      <c r="K320" s="2">
        <v>6393.07</v>
      </c>
      <c r="L320" s="3">
        <f t="shared" si="17"/>
        <v>265.78999999999996</v>
      </c>
      <c r="M320" s="101">
        <f t="shared" si="18"/>
        <v>3.9915240746914632E-2</v>
      </c>
      <c r="N320" s="110"/>
      <c r="O320" s="2">
        <v>393.78</v>
      </c>
      <c r="P320" s="3">
        <f t="shared" si="19"/>
        <v>-6265.08</v>
      </c>
    </row>
    <row r="321" spans="1:16" x14ac:dyDescent="0.3">
      <c r="A321">
        <v>71904</v>
      </c>
      <c r="B321" s="2">
        <v>30675.360000000001</v>
      </c>
      <c r="C321" s="2">
        <v>52348.57</v>
      </c>
      <c r="D321" s="2">
        <v>511.28</v>
      </c>
      <c r="E321" s="2">
        <v>7960.25</v>
      </c>
      <c r="F321" s="2">
        <v>14514.11</v>
      </c>
      <c r="G321" s="2">
        <v>132.66999999999999</v>
      </c>
      <c r="H321" s="2">
        <v>0</v>
      </c>
      <c r="I321" s="2">
        <v>0</v>
      </c>
      <c r="J321" s="100">
        <f t="shared" si="16"/>
        <v>67506.62999999999</v>
      </c>
      <c r="K321" s="2">
        <v>71714.52</v>
      </c>
      <c r="L321" s="3">
        <f t="shared" si="17"/>
        <v>-4207.890000000014</v>
      </c>
      <c r="M321" s="101">
        <f t="shared" si="18"/>
        <v>-6.2332988626450682E-2</v>
      </c>
      <c r="N321" s="110"/>
      <c r="O321" s="2">
        <v>3582.77</v>
      </c>
      <c r="P321" s="3">
        <f t="shared" si="19"/>
        <v>-63923.859999999993</v>
      </c>
    </row>
    <row r="322" spans="1:16" x14ac:dyDescent="0.3">
      <c r="A322">
        <v>71905</v>
      </c>
      <c r="B322" s="2">
        <v>20717.59</v>
      </c>
      <c r="C322" s="2">
        <v>35596.44</v>
      </c>
      <c r="D322" s="2">
        <v>345.39</v>
      </c>
      <c r="E322" s="2">
        <v>6464.3</v>
      </c>
      <c r="F322" s="2">
        <v>11660.46</v>
      </c>
      <c r="G322" s="2">
        <v>107.73</v>
      </c>
      <c r="H322" s="2">
        <v>0</v>
      </c>
      <c r="I322" s="2">
        <v>0</v>
      </c>
      <c r="J322" s="100">
        <f t="shared" si="16"/>
        <v>47710.020000000004</v>
      </c>
      <c r="K322" s="2">
        <v>25089.43</v>
      </c>
      <c r="L322" s="3">
        <f t="shared" si="17"/>
        <v>22620.590000000004</v>
      </c>
      <c r="M322" s="101">
        <f t="shared" si="18"/>
        <v>0.47412660904355108</v>
      </c>
      <c r="N322" s="110"/>
      <c r="O322" s="2">
        <v>1842.18</v>
      </c>
      <c r="P322" s="3">
        <f t="shared" si="19"/>
        <v>-45867.840000000004</v>
      </c>
    </row>
    <row r="323" spans="1:16" x14ac:dyDescent="0.3">
      <c r="A323">
        <v>71906</v>
      </c>
      <c r="B323" s="2">
        <v>183300.66</v>
      </c>
      <c r="C323" s="2">
        <v>334218.09000000003</v>
      </c>
      <c r="D323" s="2">
        <v>3055.02</v>
      </c>
      <c r="E323" s="2">
        <v>1880.41</v>
      </c>
      <c r="F323" s="2">
        <v>3428.62</v>
      </c>
      <c r="G323" s="2">
        <v>31.34</v>
      </c>
      <c r="H323" s="2">
        <v>0</v>
      </c>
      <c r="I323" s="2">
        <v>0</v>
      </c>
      <c r="J323" s="100">
        <f t="shared" ref="J323:J386" si="20">SUM(C323:I323)-E323</f>
        <v>340733.07000000007</v>
      </c>
      <c r="K323" s="2">
        <v>302788.39999999997</v>
      </c>
      <c r="L323" s="3">
        <f t="shared" ref="L323:L386" si="21">J323-K323</f>
        <v>37944.6700000001</v>
      </c>
      <c r="M323" s="101">
        <f t="shared" ref="M323:M386" si="22">IF(J323=0,0,L323/J323)</f>
        <v>0.11136186458214958</v>
      </c>
      <c r="N323" s="110"/>
      <c r="O323" s="2">
        <v>0</v>
      </c>
      <c r="P323" s="3">
        <f t="shared" ref="P323:P386" si="23">O323-J323</f>
        <v>-340733.07000000007</v>
      </c>
    </row>
    <row r="324" spans="1:16" x14ac:dyDescent="0.3">
      <c r="A324">
        <v>71907</v>
      </c>
      <c r="B324" s="2">
        <v>28436.5</v>
      </c>
      <c r="C324" s="2">
        <v>51848.92</v>
      </c>
      <c r="D324" s="2">
        <v>473.92</v>
      </c>
      <c r="E324" s="2">
        <v>0</v>
      </c>
      <c r="F324" s="2">
        <v>0</v>
      </c>
      <c r="G324" s="2">
        <v>0</v>
      </c>
      <c r="H324" s="2">
        <v>0</v>
      </c>
      <c r="I324" s="2">
        <v>0</v>
      </c>
      <c r="J324" s="100">
        <f t="shared" si="20"/>
        <v>52322.84</v>
      </c>
      <c r="K324" s="2">
        <v>56699.64</v>
      </c>
      <c r="L324" s="3">
        <f t="shared" si="21"/>
        <v>-4376.8000000000029</v>
      </c>
      <c r="M324" s="101">
        <f t="shared" si="22"/>
        <v>-8.3649893621982357E-2</v>
      </c>
      <c r="N324" s="110"/>
      <c r="O324" s="2">
        <v>0</v>
      </c>
      <c r="P324" s="3">
        <f t="shared" si="23"/>
        <v>-52322.84</v>
      </c>
    </row>
    <row r="325" spans="1:16" x14ac:dyDescent="0.3">
      <c r="A325">
        <v>72001</v>
      </c>
      <c r="B325" s="2">
        <v>266598.44</v>
      </c>
      <c r="C325" s="2">
        <v>458435.77</v>
      </c>
      <c r="D325" s="2">
        <v>4443.3100000000004</v>
      </c>
      <c r="E325" s="2">
        <v>41434.67</v>
      </c>
      <c r="F325" s="2">
        <v>75548.94</v>
      </c>
      <c r="G325" s="2">
        <v>690.59</v>
      </c>
      <c r="H325" s="2">
        <v>0</v>
      </c>
      <c r="I325" s="2">
        <v>0</v>
      </c>
      <c r="J325" s="100">
        <f t="shared" si="20"/>
        <v>539118.60999999987</v>
      </c>
      <c r="K325" s="2">
        <v>460637.29000000004</v>
      </c>
      <c r="L325" s="3">
        <f t="shared" si="21"/>
        <v>78481.319999999832</v>
      </c>
      <c r="M325" s="101">
        <f t="shared" si="22"/>
        <v>0.14557338319298577</v>
      </c>
      <c r="N325" s="110"/>
      <c r="O325" s="2">
        <v>27662.37</v>
      </c>
      <c r="P325" s="3">
        <f t="shared" si="23"/>
        <v>-511456.23999999987</v>
      </c>
    </row>
    <row r="326" spans="1:16" x14ac:dyDescent="0.3">
      <c r="A326">
        <v>72002</v>
      </c>
      <c r="B326" s="2">
        <v>804186.27</v>
      </c>
      <c r="C326" s="2">
        <v>1389036.57</v>
      </c>
      <c r="D326" s="2">
        <v>13403.26</v>
      </c>
      <c r="E326" s="2">
        <v>58207.49</v>
      </c>
      <c r="F326" s="2">
        <v>106131.55</v>
      </c>
      <c r="G326" s="2">
        <v>970.18</v>
      </c>
      <c r="H326" s="2">
        <v>0</v>
      </c>
      <c r="I326" s="2">
        <v>0</v>
      </c>
      <c r="J326" s="100">
        <f t="shared" si="20"/>
        <v>1509541.56</v>
      </c>
      <c r="K326" s="2">
        <v>1461989.92</v>
      </c>
      <c r="L326" s="3">
        <f t="shared" si="21"/>
        <v>47551.64000000013</v>
      </c>
      <c r="M326" s="101">
        <f t="shared" si="22"/>
        <v>3.1500716018709768E-2</v>
      </c>
      <c r="N326" s="110"/>
      <c r="O326" s="2">
        <v>77263.64</v>
      </c>
      <c r="P326" s="3">
        <f t="shared" si="23"/>
        <v>-1432277.9200000002</v>
      </c>
    </row>
    <row r="327" spans="1:16" x14ac:dyDescent="0.3">
      <c r="A327">
        <v>72004</v>
      </c>
      <c r="B327" s="2">
        <v>26165.35</v>
      </c>
      <c r="C327" s="2">
        <v>44976.26</v>
      </c>
      <c r="D327" s="2">
        <v>436.08</v>
      </c>
      <c r="E327" s="2">
        <v>7696.13</v>
      </c>
      <c r="F327" s="2">
        <v>14032.63</v>
      </c>
      <c r="G327" s="2">
        <v>128.27000000000001</v>
      </c>
      <c r="H327" s="2">
        <v>0</v>
      </c>
      <c r="I327" s="2">
        <v>0</v>
      </c>
      <c r="J327" s="100">
        <f t="shared" si="20"/>
        <v>59573.240000000013</v>
      </c>
      <c r="K327" s="2">
        <v>57318.62</v>
      </c>
      <c r="L327" s="3">
        <f t="shared" si="21"/>
        <v>2254.6200000000099</v>
      </c>
      <c r="M327" s="101">
        <f t="shared" si="22"/>
        <v>3.7846187314975806E-2</v>
      </c>
      <c r="N327" s="110"/>
      <c r="O327" s="2">
        <v>2731.55</v>
      </c>
      <c r="P327" s="3">
        <f t="shared" si="23"/>
        <v>-56841.69000000001</v>
      </c>
    </row>
    <row r="328" spans="1:16" x14ac:dyDescent="0.3">
      <c r="A328">
        <v>72006</v>
      </c>
      <c r="B328" s="2">
        <v>12039.22</v>
      </c>
      <c r="C328" s="2">
        <v>21951.21</v>
      </c>
      <c r="D328" s="2">
        <v>200.65</v>
      </c>
      <c r="E328" s="2">
        <v>0</v>
      </c>
      <c r="F328" s="2">
        <v>0</v>
      </c>
      <c r="G328" s="2">
        <v>0</v>
      </c>
      <c r="H328" s="2">
        <v>0</v>
      </c>
      <c r="I328" s="2">
        <v>0</v>
      </c>
      <c r="J328" s="100">
        <f t="shared" si="20"/>
        <v>22151.86</v>
      </c>
      <c r="K328" s="2">
        <v>26114.61</v>
      </c>
      <c r="L328" s="3">
        <f t="shared" si="21"/>
        <v>-3962.75</v>
      </c>
      <c r="M328" s="101">
        <f t="shared" si="22"/>
        <v>-0.17889016994509715</v>
      </c>
      <c r="N328" s="110"/>
      <c r="O328" s="2">
        <v>0</v>
      </c>
      <c r="P328" s="3">
        <f t="shared" si="23"/>
        <v>-22151.86</v>
      </c>
    </row>
    <row r="329" spans="1:16" x14ac:dyDescent="0.3">
      <c r="A329">
        <v>72007</v>
      </c>
      <c r="B329" s="2">
        <v>46591.86</v>
      </c>
      <c r="C329" s="2">
        <v>80252.59</v>
      </c>
      <c r="D329" s="2">
        <v>776.55</v>
      </c>
      <c r="E329" s="2">
        <v>0</v>
      </c>
      <c r="F329" s="2">
        <v>0</v>
      </c>
      <c r="G329" s="2">
        <v>0</v>
      </c>
      <c r="H329" s="2">
        <v>0</v>
      </c>
      <c r="I329" s="2">
        <v>0</v>
      </c>
      <c r="J329" s="100">
        <f t="shared" si="20"/>
        <v>81029.14</v>
      </c>
      <c r="K329" s="2">
        <v>62575.14</v>
      </c>
      <c r="L329" s="3">
        <f t="shared" si="21"/>
        <v>18454</v>
      </c>
      <c r="M329" s="101">
        <f t="shared" si="22"/>
        <v>0.22774522844497672</v>
      </c>
      <c r="N329" s="110"/>
      <c r="O329" s="2">
        <v>4699.75</v>
      </c>
      <c r="P329" s="3">
        <f t="shared" si="23"/>
        <v>-76329.39</v>
      </c>
    </row>
    <row r="330" spans="1:16" x14ac:dyDescent="0.3">
      <c r="A330">
        <v>72009</v>
      </c>
      <c r="B330" s="2">
        <v>252379.01</v>
      </c>
      <c r="C330" s="2">
        <v>435681.53</v>
      </c>
      <c r="D330" s="2">
        <v>4206.37</v>
      </c>
      <c r="E330" s="2">
        <v>10156.19</v>
      </c>
      <c r="F330" s="2">
        <v>18518</v>
      </c>
      <c r="G330" s="2">
        <v>169.25</v>
      </c>
      <c r="H330" s="2">
        <v>0</v>
      </c>
      <c r="I330" s="2">
        <v>0</v>
      </c>
      <c r="J330" s="100">
        <f t="shared" si="20"/>
        <v>458575.15</v>
      </c>
      <c r="K330" s="2">
        <v>479248.77</v>
      </c>
      <c r="L330" s="3">
        <f t="shared" si="21"/>
        <v>-20673.619999999995</v>
      </c>
      <c r="M330" s="101">
        <f t="shared" si="22"/>
        <v>-4.508229458137885E-2</v>
      </c>
      <c r="N330" s="110"/>
      <c r="O330" s="2">
        <v>24489.72</v>
      </c>
      <c r="P330" s="3">
        <f t="shared" si="23"/>
        <v>-434085.43000000005</v>
      </c>
    </row>
    <row r="331" spans="1:16" x14ac:dyDescent="0.3">
      <c r="A331">
        <v>72010</v>
      </c>
      <c r="B331" s="2">
        <v>23114.33</v>
      </c>
      <c r="C331" s="2">
        <v>40345.99</v>
      </c>
      <c r="D331" s="2">
        <v>385.28</v>
      </c>
      <c r="E331" s="2">
        <v>529.47</v>
      </c>
      <c r="F331" s="2">
        <v>965.3</v>
      </c>
      <c r="G331" s="2">
        <v>8.82</v>
      </c>
      <c r="H331" s="2">
        <v>0</v>
      </c>
      <c r="I331" s="2">
        <v>0</v>
      </c>
      <c r="J331" s="100">
        <f t="shared" si="20"/>
        <v>41705.39</v>
      </c>
      <c r="K331" s="2">
        <v>31574.78</v>
      </c>
      <c r="L331" s="3">
        <f t="shared" si="21"/>
        <v>10130.61</v>
      </c>
      <c r="M331" s="101">
        <f t="shared" si="22"/>
        <v>0.24290889019380951</v>
      </c>
      <c r="N331" s="110"/>
      <c r="O331" s="2">
        <v>1799.02</v>
      </c>
      <c r="P331" s="3">
        <f t="shared" si="23"/>
        <v>-39906.370000000003</v>
      </c>
    </row>
    <row r="332" spans="1:16" x14ac:dyDescent="0.3">
      <c r="A332">
        <v>72011</v>
      </c>
      <c r="B332" s="2">
        <v>5557.07</v>
      </c>
      <c r="C332" s="2">
        <v>8966.07</v>
      </c>
      <c r="D332" s="2">
        <v>92.62</v>
      </c>
      <c r="E332" s="2">
        <v>0</v>
      </c>
      <c r="F332" s="2">
        <v>0</v>
      </c>
      <c r="G332" s="2">
        <v>0</v>
      </c>
      <c r="H332" s="2">
        <v>0</v>
      </c>
      <c r="I332" s="2">
        <v>0</v>
      </c>
      <c r="J332" s="100">
        <f t="shared" si="20"/>
        <v>9058.69</v>
      </c>
      <c r="K332" s="2">
        <v>17175.52</v>
      </c>
      <c r="L332" s="3">
        <f t="shared" si="21"/>
        <v>-8116.83</v>
      </c>
      <c r="M332" s="101">
        <f t="shared" si="22"/>
        <v>-0.89602690896807369</v>
      </c>
      <c r="N332" s="110"/>
      <c r="O332" s="2">
        <v>1166.33</v>
      </c>
      <c r="P332" s="3">
        <f t="shared" si="23"/>
        <v>-7892.3600000000006</v>
      </c>
    </row>
    <row r="333" spans="1:16" x14ac:dyDescent="0.3">
      <c r="A333">
        <v>72012</v>
      </c>
      <c r="B333" s="2">
        <v>4768.92</v>
      </c>
      <c r="C333" s="2">
        <v>8695.34</v>
      </c>
      <c r="D333" s="2">
        <v>79.47</v>
      </c>
      <c r="E333" s="2">
        <v>0</v>
      </c>
      <c r="F333" s="2">
        <v>0</v>
      </c>
      <c r="G333" s="2">
        <v>0</v>
      </c>
      <c r="H333" s="2">
        <v>0</v>
      </c>
      <c r="I333" s="2">
        <v>0</v>
      </c>
      <c r="J333" s="100">
        <f t="shared" si="20"/>
        <v>8774.81</v>
      </c>
      <c r="K333" s="2">
        <v>4892.21</v>
      </c>
      <c r="L333" s="3">
        <f t="shared" si="21"/>
        <v>3882.5999999999995</v>
      </c>
      <c r="M333" s="101">
        <f t="shared" si="22"/>
        <v>0.44247111903277675</v>
      </c>
      <c r="N333" s="110"/>
      <c r="O333" s="2">
        <v>0</v>
      </c>
      <c r="P333" s="3">
        <f t="shared" si="23"/>
        <v>-8774.81</v>
      </c>
    </row>
    <row r="334" spans="1:16" x14ac:dyDescent="0.3">
      <c r="A334">
        <v>72101</v>
      </c>
      <c r="B334" s="2">
        <v>1183030.6100000001</v>
      </c>
      <c r="C334" s="2">
        <v>2047917.62</v>
      </c>
      <c r="D334" s="2">
        <v>19717.27</v>
      </c>
      <c r="E334" s="2">
        <v>60323.72</v>
      </c>
      <c r="F334" s="2">
        <v>109990.02</v>
      </c>
      <c r="G334" s="2">
        <v>1005.42</v>
      </c>
      <c r="H334" s="2">
        <v>0</v>
      </c>
      <c r="I334" s="2">
        <v>0</v>
      </c>
      <c r="J334" s="100">
        <f t="shared" si="20"/>
        <v>2178630.33</v>
      </c>
      <c r="K334" s="2">
        <v>1901327.27</v>
      </c>
      <c r="L334" s="3">
        <f t="shared" si="21"/>
        <v>277303.06000000006</v>
      </c>
      <c r="M334" s="101">
        <f t="shared" si="22"/>
        <v>0.1272832091711493</v>
      </c>
      <c r="N334" s="110"/>
      <c r="O334" s="2">
        <v>109136.71</v>
      </c>
      <c r="P334" s="3">
        <f t="shared" si="23"/>
        <v>-2069493.62</v>
      </c>
    </row>
    <row r="335" spans="1:16" x14ac:dyDescent="0.3">
      <c r="A335">
        <v>72102</v>
      </c>
      <c r="B335" s="2">
        <v>1960283.52</v>
      </c>
      <c r="C335" s="2">
        <v>3368298.01</v>
      </c>
      <c r="D335" s="2">
        <v>32671.41</v>
      </c>
      <c r="E335" s="2">
        <v>115383.79</v>
      </c>
      <c r="F335" s="2">
        <v>210382.94</v>
      </c>
      <c r="G335" s="2">
        <v>1923.05</v>
      </c>
      <c r="H335" s="2">
        <v>0</v>
      </c>
      <c r="I335" s="2">
        <v>0</v>
      </c>
      <c r="J335" s="100">
        <f t="shared" si="20"/>
        <v>3613275.4099999997</v>
      </c>
      <c r="K335" s="2">
        <v>3348438.79</v>
      </c>
      <c r="L335" s="3">
        <f t="shared" si="21"/>
        <v>264836.61999999965</v>
      </c>
      <c r="M335" s="101">
        <f t="shared" si="22"/>
        <v>7.3295442486073781E-2</v>
      </c>
      <c r="N335" s="110"/>
      <c r="O335" s="2">
        <v>205943.51</v>
      </c>
      <c r="P335" s="3">
        <f t="shared" si="23"/>
        <v>-3407331.8999999994</v>
      </c>
    </row>
    <row r="336" spans="1:16" x14ac:dyDescent="0.3">
      <c r="A336">
        <v>72108</v>
      </c>
      <c r="B336" s="2">
        <v>10911.82</v>
      </c>
      <c r="C336" s="2">
        <v>17797.759999999998</v>
      </c>
      <c r="D336" s="2">
        <v>181.9</v>
      </c>
      <c r="E336" s="2">
        <v>27.04</v>
      </c>
      <c r="F336" s="2">
        <v>49.29</v>
      </c>
      <c r="G336" s="2">
        <v>0.45</v>
      </c>
      <c r="H336" s="2">
        <v>0</v>
      </c>
      <c r="I336" s="2">
        <v>0</v>
      </c>
      <c r="J336" s="100">
        <f t="shared" si="20"/>
        <v>18029.400000000001</v>
      </c>
      <c r="K336" s="2">
        <v>33146.19</v>
      </c>
      <c r="L336" s="3">
        <f t="shared" si="21"/>
        <v>-15116.79</v>
      </c>
      <c r="M336" s="101">
        <f t="shared" si="22"/>
        <v>-0.83845219474857735</v>
      </c>
      <c r="N336" s="110"/>
      <c r="O336" s="2">
        <v>2097.7800000000002</v>
      </c>
      <c r="P336" s="3">
        <f t="shared" si="23"/>
        <v>-15931.62</v>
      </c>
    </row>
    <row r="337" spans="1:16" x14ac:dyDescent="0.3">
      <c r="A337">
        <v>72109</v>
      </c>
      <c r="B337" s="2">
        <v>3701.68</v>
      </c>
      <c r="C337" s="2">
        <v>6216.65</v>
      </c>
      <c r="D337" s="2">
        <v>61.7</v>
      </c>
      <c r="E337" s="2">
        <v>0</v>
      </c>
      <c r="F337" s="2">
        <v>0</v>
      </c>
      <c r="G337" s="2">
        <v>0</v>
      </c>
      <c r="H337" s="2">
        <v>0</v>
      </c>
      <c r="I337" s="2">
        <v>0</v>
      </c>
      <c r="J337" s="100">
        <f t="shared" si="20"/>
        <v>6278.3499999999995</v>
      </c>
      <c r="K337" s="2">
        <v>9515.4000000000015</v>
      </c>
      <c r="L337" s="3">
        <f t="shared" si="21"/>
        <v>-3237.050000000002</v>
      </c>
      <c r="M337" s="101">
        <f t="shared" si="22"/>
        <v>-0.51558928699419471</v>
      </c>
      <c r="N337" s="110"/>
      <c r="O337" s="2">
        <v>532.62</v>
      </c>
      <c r="P337" s="3">
        <f t="shared" si="23"/>
        <v>-5745.73</v>
      </c>
    </row>
    <row r="338" spans="1:16" x14ac:dyDescent="0.3">
      <c r="A338">
        <v>72110</v>
      </c>
      <c r="B338" s="2">
        <v>166495.09</v>
      </c>
      <c r="C338" s="2">
        <v>303575.98</v>
      </c>
      <c r="D338" s="2">
        <v>2774.91</v>
      </c>
      <c r="E338" s="2">
        <v>13830.96</v>
      </c>
      <c r="F338" s="2">
        <v>25218.3</v>
      </c>
      <c r="G338" s="2">
        <v>230.49</v>
      </c>
      <c r="H338" s="2">
        <v>0</v>
      </c>
      <c r="I338" s="2">
        <v>0</v>
      </c>
      <c r="J338" s="100">
        <f t="shared" si="20"/>
        <v>331799.67999999993</v>
      </c>
      <c r="K338" s="2">
        <v>277382.21000000008</v>
      </c>
      <c r="L338" s="3">
        <f t="shared" si="21"/>
        <v>54417.469999999856</v>
      </c>
      <c r="M338" s="101">
        <f t="shared" si="22"/>
        <v>0.16400699964508667</v>
      </c>
      <c r="N338" s="110"/>
      <c r="O338" s="2">
        <v>0</v>
      </c>
      <c r="P338" s="3">
        <f t="shared" si="23"/>
        <v>-331799.67999999993</v>
      </c>
    </row>
    <row r="339" spans="1:16" x14ac:dyDescent="0.3">
      <c r="A339">
        <v>72111</v>
      </c>
      <c r="B339" s="2">
        <v>4875.47</v>
      </c>
      <c r="C339" s="2">
        <v>8221.85</v>
      </c>
      <c r="D339" s="2">
        <v>81.260000000000005</v>
      </c>
      <c r="E339" s="2">
        <v>0</v>
      </c>
      <c r="F339" s="2">
        <v>0</v>
      </c>
      <c r="G339" s="2">
        <v>0</v>
      </c>
      <c r="H339" s="2">
        <v>0</v>
      </c>
      <c r="I339" s="2">
        <v>0</v>
      </c>
      <c r="J339" s="100">
        <f t="shared" si="20"/>
        <v>8303.11</v>
      </c>
      <c r="K339" s="2">
        <v>8161.24</v>
      </c>
      <c r="L339" s="3">
        <f t="shared" si="21"/>
        <v>141.8700000000008</v>
      </c>
      <c r="M339" s="101">
        <f t="shared" si="22"/>
        <v>1.708636884251814E-2</v>
      </c>
      <c r="N339" s="110"/>
      <c r="O339" s="2">
        <v>667.82</v>
      </c>
      <c r="P339" s="3">
        <f t="shared" si="23"/>
        <v>-7635.2900000000009</v>
      </c>
    </row>
    <row r="340" spans="1:16" x14ac:dyDescent="0.3">
      <c r="A340">
        <v>72112</v>
      </c>
      <c r="B340" s="2">
        <v>177723.48</v>
      </c>
      <c r="C340" s="2">
        <v>301874.12</v>
      </c>
      <c r="D340" s="2">
        <v>2962.09</v>
      </c>
      <c r="E340" s="2">
        <v>23004.240000000002</v>
      </c>
      <c r="F340" s="2">
        <v>42005.98</v>
      </c>
      <c r="G340" s="2">
        <v>383.41</v>
      </c>
      <c r="H340" s="2">
        <v>0</v>
      </c>
      <c r="I340" s="2">
        <v>0</v>
      </c>
      <c r="J340" s="100">
        <f t="shared" si="20"/>
        <v>347225.59999999998</v>
      </c>
      <c r="K340" s="2">
        <v>303539.37</v>
      </c>
      <c r="L340" s="3">
        <f t="shared" si="21"/>
        <v>43686.229999999981</v>
      </c>
      <c r="M340" s="101">
        <f t="shared" si="22"/>
        <v>0.12581511847052748</v>
      </c>
      <c r="N340" s="110"/>
      <c r="O340" s="2">
        <v>22112.26</v>
      </c>
      <c r="P340" s="3">
        <f t="shared" si="23"/>
        <v>-325113.33999999997</v>
      </c>
    </row>
    <row r="341" spans="1:16" x14ac:dyDescent="0.3">
      <c r="A341">
        <v>72113</v>
      </c>
      <c r="B341" s="2">
        <v>8283.9599999999991</v>
      </c>
      <c r="C341" s="2">
        <v>14083.77</v>
      </c>
      <c r="D341" s="2">
        <v>138.07</v>
      </c>
      <c r="E341" s="2">
        <v>0</v>
      </c>
      <c r="F341" s="2">
        <v>0</v>
      </c>
      <c r="G341" s="2">
        <v>0</v>
      </c>
      <c r="H341" s="2">
        <v>0</v>
      </c>
      <c r="I341" s="2">
        <v>0</v>
      </c>
      <c r="J341" s="100">
        <f t="shared" si="20"/>
        <v>14221.84</v>
      </c>
      <c r="K341" s="2">
        <v>11095.28</v>
      </c>
      <c r="L341" s="3">
        <f t="shared" si="21"/>
        <v>3126.5599999999995</v>
      </c>
      <c r="M341" s="101">
        <f t="shared" si="22"/>
        <v>0.21984215825800316</v>
      </c>
      <c r="N341" s="110"/>
      <c r="O341" s="2">
        <v>1020.65</v>
      </c>
      <c r="P341" s="3">
        <f t="shared" si="23"/>
        <v>-13201.19</v>
      </c>
    </row>
    <row r="342" spans="1:16" x14ac:dyDescent="0.3">
      <c r="A342">
        <v>72114</v>
      </c>
      <c r="B342" s="2">
        <v>30679.22</v>
      </c>
      <c r="C342" s="2">
        <v>55938.48</v>
      </c>
      <c r="D342" s="2">
        <v>0</v>
      </c>
      <c r="E342" s="2">
        <v>1014.48</v>
      </c>
      <c r="F342" s="2">
        <v>1849.75</v>
      </c>
      <c r="G342" s="2">
        <v>0</v>
      </c>
      <c r="H342" s="2">
        <v>0</v>
      </c>
      <c r="I342" s="2">
        <v>0</v>
      </c>
      <c r="J342" s="100">
        <f t="shared" si="20"/>
        <v>57788.23</v>
      </c>
      <c r="K342" s="2">
        <v>56470.070000000007</v>
      </c>
      <c r="L342" s="3">
        <f t="shared" si="21"/>
        <v>1318.1599999999962</v>
      </c>
      <c r="M342" s="101">
        <f t="shared" si="22"/>
        <v>2.281018124278934E-2</v>
      </c>
      <c r="N342" s="110"/>
      <c r="O342" s="2">
        <v>0</v>
      </c>
      <c r="P342" s="3">
        <f t="shared" si="23"/>
        <v>-57788.23</v>
      </c>
    </row>
    <row r="343" spans="1:16" x14ac:dyDescent="0.3">
      <c r="A343">
        <v>72115</v>
      </c>
      <c r="B343" s="2">
        <v>630281.44999999995</v>
      </c>
      <c r="C343" s="2">
        <v>1086796.93</v>
      </c>
      <c r="D343" s="2">
        <v>10504.79</v>
      </c>
      <c r="E343" s="2">
        <v>22331.9</v>
      </c>
      <c r="F343" s="2">
        <v>40718.660000000003</v>
      </c>
      <c r="G343" s="2">
        <v>372.2</v>
      </c>
      <c r="H343" s="2">
        <v>0</v>
      </c>
      <c r="I343" s="2">
        <v>0</v>
      </c>
      <c r="J343" s="100">
        <f t="shared" si="20"/>
        <v>1138392.5799999998</v>
      </c>
      <c r="K343" s="2">
        <v>1065779.6099999999</v>
      </c>
      <c r="L343" s="3">
        <f t="shared" si="21"/>
        <v>72612.969999999972</v>
      </c>
      <c r="M343" s="101">
        <f t="shared" si="22"/>
        <v>6.378552643060971E-2</v>
      </c>
      <c r="N343" s="110"/>
      <c r="O343" s="2">
        <v>62417.22</v>
      </c>
      <c r="P343" s="3">
        <f t="shared" si="23"/>
        <v>-1075975.3599999999</v>
      </c>
    </row>
    <row r="344" spans="1:16" x14ac:dyDescent="0.3">
      <c r="A344">
        <v>72116</v>
      </c>
      <c r="B344" s="2">
        <v>70649.649999999994</v>
      </c>
      <c r="C344" s="2">
        <v>128817.55</v>
      </c>
      <c r="D344" s="2">
        <v>1177.57</v>
      </c>
      <c r="E344" s="2">
        <v>13331.64</v>
      </c>
      <c r="F344" s="2">
        <v>24308.04</v>
      </c>
      <c r="G344" s="2">
        <v>222.2</v>
      </c>
      <c r="H344" s="2">
        <v>0</v>
      </c>
      <c r="I344" s="2">
        <v>0</v>
      </c>
      <c r="J344" s="100">
        <f t="shared" si="20"/>
        <v>154525.36000000004</v>
      </c>
      <c r="K344" s="2">
        <v>141668.82</v>
      </c>
      <c r="L344" s="3">
        <f t="shared" si="21"/>
        <v>12856.540000000037</v>
      </c>
      <c r="M344" s="101">
        <f t="shared" si="22"/>
        <v>8.3200194453519047E-2</v>
      </c>
      <c r="N344" s="110"/>
      <c r="O344" s="2">
        <v>0</v>
      </c>
      <c r="P344" s="3">
        <f t="shared" si="23"/>
        <v>-154525.36000000004</v>
      </c>
    </row>
    <row r="345" spans="1:16" x14ac:dyDescent="0.3">
      <c r="A345">
        <v>72117</v>
      </c>
      <c r="B345" s="2">
        <v>17208</v>
      </c>
      <c r="C345" s="2">
        <v>30124.27</v>
      </c>
      <c r="D345" s="2">
        <v>286.82</v>
      </c>
      <c r="E345" s="2">
        <v>216</v>
      </c>
      <c r="F345" s="2">
        <v>393.84</v>
      </c>
      <c r="G345" s="2">
        <v>3.6</v>
      </c>
      <c r="H345" s="2">
        <v>0</v>
      </c>
      <c r="I345" s="2">
        <v>0</v>
      </c>
      <c r="J345" s="100">
        <f t="shared" si="20"/>
        <v>30808.53</v>
      </c>
      <c r="K345" s="2">
        <v>28251.27</v>
      </c>
      <c r="L345" s="3">
        <f t="shared" si="21"/>
        <v>2557.2599999999984</v>
      </c>
      <c r="M345" s="101">
        <f t="shared" si="22"/>
        <v>8.3004934023142241E-2</v>
      </c>
      <c r="N345" s="110"/>
      <c r="O345" s="2">
        <v>1251.46</v>
      </c>
      <c r="P345" s="3">
        <f t="shared" si="23"/>
        <v>-29557.07</v>
      </c>
    </row>
    <row r="346" spans="1:16" x14ac:dyDescent="0.3">
      <c r="A346">
        <v>72119</v>
      </c>
      <c r="B346" s="2">
        <v>187130</v>
      </c>
      <c r="C346" s="2">
        <v>327250.96999999997</v>
      </c>
      <c r="D346" s="2">
        <v>3118.85</v>
      </c>
      <c r="E346" s="2">
        <v>12831.17</v>
      </c>
      <c r="F346" s="2">
        <v>23395.5</v>
      </c>
      <c r="G346" s="2">
        <v>213.84</v>
      </c>
      <c r="H346" s="2">
        <v>0</v>
      </c>
      <c r="I346" s="2">
        <v>0</v>
      </c>
      <c r="J346" s="100">
        <f t="shared" si="20"/>
        <v>353979.16</v>
      </c>
      <c r="K346" s="2">
        <v>298935.28000000003</v>
      </c>
      <c r="L346" s="3">
        <f t="shared" si="21"/>
        <v>55043.879999999946</v>
      </c>
      <c r="M346" s="101">
        <f t="shared" si="22"/>
        <v>0.15550034075452338</v>
      </c>
      <c r="N346" s="110"/>
      <c r="O346" s="2">
        <v>13948.48</v>
      </c>
      <c r="P346" s="3">
        <f t="shared" si="23"/>
        <v>-340030.68</v>
      </c>
    </row>
    <row r="347" spans="1:16" x14ac:dyDescent="0.3">
      <c r="A347">
        <v>72120</v>
      </c>
      <c r="B347" s="2">
        <v>4166.5200000000004</v>
      </c>
      <c r="C347" s="2">
        <v>7596.88</v>
      </c>
      <c r="D347" s="2">
        <v>69.45</v>
      </c>
      <c r="E347" s="2">
        <v>0</v>
      </c>
      <c r="F347" s="2">
        <v>0</v>
      </c>
      <c r="G347" s="2">
        <v>0</v>
      </c>
      <c r="H347" s="2">
        <v>0</v>
      </c>
      <c r="I347" s="2">
        <v>0</v>
      </c>
      <c r="J347" s="100">
        <f t="shared" si="20"/>
        <v>7666.33</v>
      </c>
      <c r="K347" s="2">
        <v>6322.83</v>
      </c>
      <c r="L347" s="3">
        <f t="shared" si="21"/>
        <v>1343.5</v>
      </c>
      <c r="M347" s="101">
        <f t="shared" si="22"/>
        <v>0.17524682605627465</v>
      </c>
      <c r="N347" s="110"/>
      <c r="O347" s="2">
        <v>0</v>
      </c>
      <c r="P347" s="3">
        <f t="shared" si="23"/>
        <v>-7666.33</v>
      </c>
    </row>
    <row r="348" spans="1:16" x14ac:dyDescent="0.3">
      <c r="A348">
        <v>72122</v>
      </c>
      <c r="B348" s="2">
        <v>49486.25</v>
      </c>
      <c r="C348" s="2">
        <v>85620.73</v>
      </c>
      <c r="D348" s="2">
        <v>824.8</v>
      </c>
      <c r="E348" s="2">
        <v>0</v>
      </c>
      <c r="F348" s="2">
        <v>0</v>
      </c>
      <c r="G348" s="2">
        <v>0</v>
      </c>
      <c r="H348" s="2">
        <v>0</v>
      </c>
      <c r="I348" s="2">
        <v>0</v>
      </c>
      <c r="J348" s="100">
        <f t="shared" si="20"/>
        <v>86445.53</v>
      </c>
      <c r="K348" s="2">
        <v>94135.26</v>
      </c>
      <c r="L348" s="3">
        <f t="shared" si="21"/>
        <v>-7689.7299999999959</v>
      </c>
      <c r="M348" s="101">
        <f t="shared" si="22"/>
        <v>-8.8954628423239424E-2</v>
      </c>
      <c r="N348" s="110"/>
      <c r="O348" s="2">
        <v>4610.0600000000004</v>
      </c>
      <c r="P348" s="3">
        <f t="shared" si="23"/>
        <v>-81835.47</v>
      </c>
    </row>
    <row r="349" spans="1:16" x14ac:dyDescent="0.3">
      <c r="A349">
        <v>72123</v>
      </c>
      <c r="B349" s="2">
        <v>35073.72</v>
      </c>
      <c r="C349" s="2">
        <v>63950.8</v>
      </c>
      <c r="D349" s="2">
        <v>584.54999999999995</v>
      </c>
      <c r="E349" s="2">
        <v>0</v>
      </c>
      <c r="F349" s="2">
        <v>0</v>
      </c>
      <c r="G349" s="2">
        <v>0</v>
      </c>
      <c r="H349" s="2">
        <v>0</v>
      </c>
      <c r="I349" s="2">
        <v>0</v>
      </c>
      <c r="J349" s="100">
        <f t="shared" si="20"/>
        <v>64535.350000000006</v>
      </c>
      <c r="K349" s="2">
        <v>58909.69</v>
      </c>
      <c r="L349" s="3">
        <f t="shared" si="21"/>
        <v>5625.6600000000035</v>
      </c>
      <c r="M349" s="101">
        <f t="shared" si="22"/>
        <v>8.7171759353594627E-2</v>
      </c>
      <c r="N349" s="110"/>
      <c r="O349" s="2">
        <v>0</v>
      </c>
      <c r="P349" s="3">
        <f t="shared" si="23"/>
        <v>-64535.350000000006</v>
      </c>
    </row>
    <row r="350" spans="1:16" x14ac:dyDescent="0.3">
      <c r="A350">
        <v>72124</v>
      </c>
      <c r="B350" s="2">
        <v>266277.49</v>
      </c>
      <c r="C350" s="2">
        <v>485512.72</v>
      </c>
      <c r="D350" s="2">
        <v>4438.0200000000004</v>
      </c>
      <c r="E350" s="2">
        <v>15751.3</v>
      </c>
      <c r="F350" s="2">
        <v>28719.87</v>
      </c>
      <c r="G350" s="2">
        <v>262.51</v>
      </c>
      <c r="H350" s="2">
        <v>0</v>
      </c>
      <c r="I350" s="2">
        <v>0</v>
      </c>
      <c r="J350" s="100">
        <f t="shared" si="20"/>
        <v>518933.12000000005</v>
      </c>
      <c r="K350" s="2">
        <v>483456.66</v>
      </c>
      <c r="L350" s="3">
        <f t="shared" si="21"/>
        <v>35476.460000000079</v>
      </c>
      <c r="M350" s="101">
        <f t="shared" si="22"/>
        <v>6.8364223890739664E-2</v>
      </c>
      <c r="N350" s="110"/>
      <c r="O350" s="2">
        <v>0</v>
      </c>
      <c r="P350" s="3">
        <f t="shared" si="23"/>
        <v>-518933.12000000005</v>
      </c>
    </row>
    <row r="351" spans="1:16" x14ac:dyDescent="0.3">
      <c r="A351">
        <v>72125</v>
      </c>
      <c r="B351" s="2">
        <v>11206.53</v>
      </c>
      <c r="C351" s="2">
        <v>20432.93</v>
      </c>
      <c r="D351" s="2">
        <v>0</v>
      </c>
      <c r="E351" s="2">
        <v>5114.78</v>
      </c>
      <c r="F351" s="2">
        <v>9325.98</v>
      </c>
      <c r="G351" s="2">
        <v>0</v>
      </c>
      <c r="H351" s="2">
        <v>0</v>
      </c>
      <c r="I351" s="2">
        <v>0</v>
      </c>
      <c r="J351" s="100">
        <f t="shared" si="20"/>
        <v>29758.910000000003</v>
      </c>
      <c r="K351" s="2">
        <v>27335.240000000005</v>
      </c>
      <c r="L351" s="3">
        <f t="shared" si="21"/>
        <v>2423.6699999999983</v>
      </c>
      <c r="M351" s="101">
        <f t="shared" si="22"/>
        <v>8.1443507171465548E-2</v>
      </c>
      <c r="N351" s="110"/>
      <c r="O351" s="2">
        <v>0</v>
      </c>
      <c r="P351" s="3">
        <f t="shared" si="23"/>
        <v>-29758.910000000003</v>
      </c>
    </row>
    <row r="352" spans="1:16" x14ac:dyDescent="0.3">
      <c r="A352">
        <v>72126</v>
      </c>
      <c r="B352" s="2">
        <v>0</v>
      </c>
      <c r="C352" s="107">
        <v>-134.74</v>
      </c>
      <c r="D352" s="2">
        <v>0</v>
      </c>
      <c r="E352" s="2">
        <v>1668.61</v>
      </c>
      <c r="F352" s="2">
        <v>3042.4</v>
      </c>
      <c r="G352" s="2">
        <v>27.8</v>
      </c>
      <c r="H352" s="2">
        <v>0</v>
      </c>
      <c r="I352" s="2">
        <v>0</v>
      </c>
      <c r="J352" s="100">
        <f t="shared" si="20"/>
        <v>2935.4600000000009</v>
      </c>
      <c r="K352" s="2">
        <v>3366.17</v>
      </c>
      <c r="L352" s="3">
        <f t="shared" si="21"/>
        <v>-430.70999999999913</v>
      </c>
      <c r="M352" s="101">
        <f t="shared" si="22"/>
        <v>-0.1467265777765662</v>
      </c>
      <c r="N352" s="110"/>
      <c r="O352" s="2">
        <v>134.74</v>
      </c>
      <c r="P352" s="3">
        <f t="shared" si="23"/>
        <v>-2800.7200000000012</v>
      </c>
    </row>
    <row r="353" spans="1:16" x14ac:dyDescent="0.3">
      <c r="A353">
        <v>72127</v>
      </c>
      <c r="B353" s="2">
        <v>66011.66</v>
      </c>
      <c r="C353" s="2">
        <v>120361.27</v>
      </c>
      <c r="D353" s="2">
        <v>1100.23</v>
      </c>
      <c r="E353" s="2">
        <v>8785.4</v>
      </c>
      <c r="F353" s="2">
        <v>16018.71</v>
      </c>
      <c r="G353" s="2">
        <v>146.43</v>
      </c>
      <c r="H353" s="2">
        <v>0</v>
      </c>
      <c r="I353" s="2">
        <v>0</v>
      </c>
      <c r="J353" s="100">
        <f t="shared" si="20"/>
        <v>137626.63999999998</v>
      </c>
      <c r="K353" s="2">
        <v>135258.11000000002</v>
      </c>
      <c r="L353" s="3">
        <f t="shared" si="21"/>
        <v>2368.5299999999697</v>
      </c>
      <c r="M353" s="101">
        <f t="shared" si="22"/>
        <v>1.7209822168149785E-2</v>
      </c>
      <c r="N353" s="110"/>
      <c r="O353" s="2">
        <v>0</v>
      </c>
      <c r="P353" s="3">
        <f t="shared" si="23"/>
        <v>-137626.63999999998</v>
      </c>
    </row>
    <row r="354" spans="1:16" x14ac:dyDescent="0.3">
      <c r="A354">
        <v>72201</v>
      </c>
      <c r="B354" s="2">
        <v>397359.03</v>
      </c>
      <c r="C354" s="2">
        <v>684058.75</v>
      </c>
      <c r="D354" s="2">
        <v>6622.55</v>
      </c>
      <c r="E354" s="2">
        <v>8738.06</v>
      </c>
      <c r="F354" s="2">
        <v>15932.31</v>
      </c>
      <c r="G354" s="2">
        <v>145.63</v>
      </c>
      <c r="H354" s="2">
        <v>0</v>
      </c>
      <c r="I354" s="2">
        <v>0</v>
      </c>
      <c r="J354" s="100">
        <f t="shared" si="20"/>
        <v>706759.24000000011</v>
      </c>
      <c r="K354" s="2">
        <v>650325.52</v>
      </c>
      <c r="L354" s="3">
        <f t="shared" si="21"/>
        <v>56433.720000000088</v>
      </c>
      <c r="M354" s="101">
        <f t="shared" si="22"/>
        <v>7.9848577572187218E-2</v>
      </c>
      <c r="N354" s="110"/>
      <c r="O354" s="2">
        <v>40457.279999999999</v>
      </c>
      <c r="P354" s="3">
        <f t="shared" si="23"/>
        <v>-666301.96000000008</v>
      </c>
    </row>
    <row r="355" spans="1:16" x14ac:dyDescent="0.3">
      <c r="A355">
        <v>72202</v>
      </c>
      <c r="B355" s="2">
        <v>1241890.8600000001</v>
      </c>
      <c r="C355" s="2">
        <v>2139122.54</v>
      </c>
      <c r="D355" s="2">
        <v>20698.32</v>
      </c>
      <c r="E355" s="2">
        <v>111553.9</v>
      </c>
      <c r="F355" s="2">
        <v>203400.11</v>
      </c>
      <c r="G355" s="2">
        <v>1859.31</v>
      </c>
      <c r="H355" s="2">
        <v>0</v>
      </c>
      <c r="I355" s="2">
        <v>0</v>
      </c>
      <c r="J355" s="100">
        <f t="shared" si="20"/>
        <v>2365080.2799999998</v>
      </c>
      <c r="K355" s="2">
        <v>2018132.9100000001</v>
      </c>
      <c r="L355" s="3">
        <f t="shared" si="21"/>
        <v>346947.36999999965</v>
      </c>
      <c r="M355" s="101">
        <f t="shared" si="22"/>
        <v>0.14669581110371427</v>
      </c>
      <c r="N355" s="110"/>
      <c r="O355" s="2">
        <v>125165.36</v>
      </c>
      <c r="P355" s="3">
        <f t="shared" si="23"/>
        <v>-2239914.92</v>
      </c>
    </row>
    <row r="356" spans="1:16" x14ac:dyDescent="0.3">
      <c r="A356">
        <v>72203</v>
      </c>
      <c r="B356" s="2">
        <v>21950.23</v>
      </c>
      <c r="C356" s="2">
        <v>40023.519999999997</v>
      </c>
      <c r="D356" s="2">
        <v>365.84</v>
      </c>
      <c r="E356" s="2">
        <v>4625.91</v>
      </c>
      <c r="F356" s="2">
        <v>8434.58</v>
      </c>
      <c r="G356" s="2">
        <v>77.09</v>
      </c>
      <c r="H356" s="2">
        <v>0</v>
      </c>
      <c r="I356" s="2">
        <v>0</v>
      </c>
      <c r="J356" s="100">
        <f t="shared" si="20"/>
        <v>48901.029999999984</v>
      </c>
      <c r="K356" s="2">
        <v>44234.540000000008</v>
      </c>
      <c r="L356" s="3">
        <f t="shared" si="21"/>
        <v>4666.4899999999761</v>
      </c>
      <c r="M356" s="101">
        <f t="shared" si="22"/>
        <v>9.5427233332303588E-2</v>
      </c>
      <c r="N356" s="110"/>
      <c r="O356" s="2">
        <v>0</v>
      </c>
      <c r="P356" s="3">
        <f t="shared" si="23"/>
        <v>-48901.029999999984</v>
      </c>
    </row>
    <row r="357" spans="1:16" x14ac:dyDescent="0.3">
      <c r="A357">
        <v>72204</v>
      </c>
      <c r="B357" s="2">
        <v>358572.22</v>
      </c>
      <c r="C357" s="2">
        <v>653796.65</v>
      </c>
      <c r="D357" s="2">
        <v>5976.26</v>
      </c>
      <c r="E357" s="2">
        <v>35229</v>
      </c>
      <c r="F357" s="2">
        <v>64234.21</v>
      </c>
      <c r="G357" s="2">
        <v>587.16999999999996</v>
      </c>
      <c r="H357" s="2">
        <v>0</v>
      </c>
      <c r="I357" s="2">
        <v>0</v>
      </c>
      <c r="J357" s="100">
        <f t="shared" si="20"/>
        <v>724594.29</v>
      </c>
      <c r="K357" s="2">
        <v>670797.26</v>
      </c>
      <c r="L357" s="3">
        <f t="shared" si="21"/>
        <v>53797.030000000028</v>
      </c>
      <c r="M357" s="101">
        <f t="shared" si="22"/>
        <v>7.4244347136657715E-2</v>
      </c>
      <c r="N357" s="110"/>
      <c r="O357" s="2">
        <v>0</v>
      </c>
      <c r="P357" s="3">
        <f t="shared" si="23"/>
        <v>-724594.29</v>
      </c>
    </row>
    <row r="358" spans="1:16" x14ac:dyDescent="0.3">
      <c r="A358">
        <v>72205</v>
      </c>
      <c r="B358" s="2">
        <v>222707.09</v>
      </c>
      <c r="C358" s="2">
        <v>385354.65</v>
      </c>
      <c r="D358" s="2">
        <v>3711.93</v>
      </c>
      <c r="E358" s="2">
        <v>11764.02</v>
      </c>
      <c r="F358" s="2">
        <v>21449.79</v>
      </c>
      <c r="G358" s="2">
        <v>196.07</v>
      </c>
      <c r="H358" s="2">
        <v>0</v>
      </c>
      <c r="I358" s="2">
        <v>0</v>
      </c>
      <c r="J358" s="100">
        <f t="shared" si="20"/>
        <v>410712.44</v>
      </c>
      <c r="K358" s="2">
        <v>377439.39999999997</v>
      </c>
      <c r="L358" s="3">
        <f t="shared" si="21"/>
        <v>33273.040000000037</v>
      </c>
      <c r="M358" s="101">
        <f t="shared" si="22"/>
        <v>8.1012983195736743E-2</v>
      </c>
      <c r="N358" s="110"/>
      <c r="O358" s="2">
        <v>20714.36</v>
      </c>
      <c r="P358" s="3">
        <f t="shared" si="23"/>
        <v>-389998.08000000002</v>
      </c>
    </row>
    <row r="359" spans="1:16" x14ac:dyDescent="0.3">
      <c r="A359">
        <v>72206</v>
      </c>
      <c r="B359" s="2">
        <v>1045.44</v>
      </c>
      <c r="C359" s="2">
        <v>1906.19</v>
      </c>
      <c r="D359" s="2">
        <v>0</v>
      </c>
      <c r="E359" s="2">
        <v>0</v>
      </c>
      <c r="F359" s="2">
        <v>0</v>
      </c>
      <c r="G359" s="2">
        <v>0</v>
      </c>
      <c r="H359" s="2">
        <v>0</v>
      </c>
      <c r="I359" s="2">
        <v>0</v>
      </c>
      <c r="J359" s="100">
        <f t="shared" si="20"/>
        <v>1906.19</v>
      </c>
      <c r="K359" s="2">
        <v>1656.88</v>
      </c>
      <c r="L359" s="3">
        <f t="shared" si="21"/>
        <v>249.30999999999995</v>
      </c>
      <c r="M359" s="101">
        <f t="shared" si="22"/>
        <v>0.13078969042960037</v>
      </c>
      <c r="N359" s="110"/>
      <c r="O359" s="2">
        <v>0</v>
      </c>
      <c r="P359" s="3">
        <f t="shared" si="23"/>
        <v>-1906.19</v>
      </c>
    </row>
    <row r="360" spans="1:16" x14ac:dyDescent="0.3">
      <c r="A360">
        <v>72207</v>
      </c>
      <c r="B360" s="2">
        <v>39627.06</v>
      </c>
      <c r="C360" s="2">
        <v>68646.28</v>
      </c>
      <c r="D360" s="2">
        <v>0</v>
      </c>
      <c r="E360" s="2">
        <v>4852.08</v>
      </c>
      <c r="F360" s="2">
        <v>8847.1</v>
      </c>
      <c r="G360" s="2">
        <v>0</v>
      </c>
      <c r="H360" s="2">
        <v>0</v>
      </c>
      <c r="I360" s="2">
        <v>0</v>
      </c>
      <c r="J360" s="100">
        <f t="shared" si="20"/>
        <v>77493.38</v>
      </c>
      <c r="K360" s="2">
        <v>56401.469999999994</v>
      </c>
      <c r="L360" s="3">
        <f t="shared" si="21"/>
        <v>21091.910000000011</v>
      </c>
      <c r="M360" s="101">
        <f t="shared" si="22"/>
        <v>0.27217692659682685</v>
      </c>
      <c r="N360" s="110"/>
      <c r="O360" s="2">
        <v>3607.02</v>
      </c>
      <c r="P360" s="3">
        <f t="shared" si="23"/>
        <v>-73886.36</v>
      </c>
    </row>
    <row r="361" spans="1:16" x14ac:dyDescent="0.3">
      <c r="A361">
        <v>72210</v>
      </c>
      <c r="B361" s="2">
        <v>197006.86</v>
      </c>
      <c r="C361" s="2">
        <v>359209.63</v>
      </c>
      <c r="D361" s="2">
        <v>0</v>
      </c>
      <c r="E361" s="2">
        <v>2146.96</v>
      </c>
      <c r="F361" s="2">
        <v>3914.57</v>
      </c>
      <c r="G361" s="2">
        <v>0</v>
      </c>
      <c r="H361" s="2">
        <v>0</v>
      </c>
      <c r="I361" s="2">
        <v>0</v>
      </c>
      <c r="J361" s="100">
        <f t="shared" si="20"/>
        <v>363124.2</v>
      </c>
      <c r="K361" s="2">
        <v>318709.92</v>
      </c>
      <c r="L361" s="3">
        <f t="shared" si="21"/>
        <v>44414.280000000028</v>
      </c>
      <c r="M361" s="101">
        <f t="shared" si="22"/>
        <v>0.12231153968807373</v>
      </c>
      <c r="N361" s="110"/>
      <c r="O361" s="2">
        <v>0</v>
      </c>
      <c r="P361" s="3">
        <f t="shared" si="23"/>
        <v>-363124.2</v>
      </c>
    </row>
    <row r="362" spans="1:16" x14ac:dyDescent="0.3">
      <c r="A362">
        <v>72301</v>
      </c>
      <c r="B362" s="2">
        <v>1353877.96</v>
      </c>
      <c r="C362" s="2">
        <v>2468571.2400000002</v>
      </c>
      <c r="D362" s="2">
        <v>22564.7</v>
      </c>
      <c r="E362" s="2">
        <v>904.92</v>
      </c>
      <c r="F362" s="2">
        <v>1649.97</v>
      </c>
      <c r="G362" s="2">
        <v>15.08</v>
      </c>
      <c r="H362" s="2">
        <v>0</v>
      </c>
      <c r="I362" s="2">
        <v>0</v>
      </c>
      <c r="J362" s="100">
        <f t="shared" si="20"/>
        <v>2492800.9900000007</v>
      </c>
      <c r="K362" s="2">
        <v>2247777.27</v>
      </c>
      <c r="L362" s="3">
        <f t="shared" si="21"/>
        <v>245023.72000000067</v>
      </c>
      <c r="M362" s="101">
        <f t="shared" si="22"/>
        <v>9.8292531567070907E-2</v>
      </c>
      <c r="N362" s="110"/>
      <c r="O362" s="2">
        <v>0</v>
      </c>
      <c r="P362" s="3">
        <f t="shared" si="23"/>
        <v>-2492800.9900000007</v>
      </c>
    </row>
    <row r="363" spans="1:16" x14ac:dyDescent="0.3">
      <c r="A363">
        <v>72302</v>
      </c>
      <c r="B363" s="2">
        <v>2816744.32</v>
      </c>
      <c r="C363" s="2">
        <v>4871532.1500000004</v>
      </c>
      <c r="D363" s="2">
        <v>46945.88</v>
      </c>
      <c r="E363" s="2">
        <v>23754.39</v>
      </c>
      <c r="F363" s="2">
        <v>43312.2</v>
      </c>
      <c r="G363" s="2">
        <v>395.9</v>
      </c>
      <c r="H363" s="2">
        <v>0</v>
      </c>
      <c r="I363" s="2">
        <v>0</v>
      </c>
      <c r="J363" s="100">
        <f t="shared" si="20"/>
        <v>4962186.1300000008</v>
      </c>
      <c r="K363" s="2">
        <v>4415859.0799999991</v>
      </c>
      <c r="L363" s="3">
        <f t="shared" si="21"/>
        <v>546327.05000000168</v>
      </c>
      <c r="M363" s="101">
        <f t="shared" si="22"/>
        <v>0.11009805672081906</v>
      </c>
      <c r="N363" s="110"/>
      <c r="O363" s="2">
        <v>264331.86</v>
      </c>
      <c r="P363" s="3">
        <f t="shared" si="23"/>
        <v>-4697854.2700000005</v>
      </c>
    </row>
    <row r="364" spans="1:16" x14ac:dyDescent="0.3">
      <c r="A364">
        <v>72303</v>
      </c>
      <c r="B364" s="2">
        <v>632024.56000000006</v>
      </c>
      <c r="C364" s="2">
        <v>1152390.51</v>
      </c>
      <c r="D364" s="2">
        <v>10533.65</v>
      </c>
      <c r="E364" s="2">
        <v>100268.28</v>
      </c>
      <c r="F364" s="2">
        <v>182822.39</v>
      </c>
      <c r="G364" s="2">
        <v>1671.12</v>
      </c>
      <c r="H364" s="2">
        <v>0</v>
      </c>
      <c r="I364" s="2">
        <v>0</v>
      </c>
      <c r="J364" s="100">
        <f t="shared" si="20"/>
        <v>1347417.6700000002</v>
      </c>
      <c r="K364" s="2">
        <v>1227423.6499999999</v>
      </c>
      <c r="L364" s="3">
        <f t="shared" si="21"/>
        <v>119994.02000000025</v>
      </c>
      <c r="M364" s="101">
        <f t="shared" si="22"/>
        <v>8.9054806591634089E-2</v>
      </c>
      <c r="N364" s="110"/>
      <c r="O364" s="2">
        <v>0</v>
      </c>
      <c r="P364" s="3">
        <f t="shared" si="23"/>
        <v>-1347417.6700000002</v>
      </c>
    </row>
    <row r="365" spans="1:16" x14ac:dyDescent="0.3">
      <c r="A365">
        <v>72304</v>
      </c>
      <c r="B365" s="2">
        <v>834666.35</v>
      </c>
      <c r="C365" s="2">
        <v>1451025.75</v>
      </c>
      <c r="D365" s="2">
        <v>13911.19</v>
      </c>
      <c r="E365" s="2">
        <v>13030.98</v>
      </c>
      <c r="F365" s="2">
        <v>23759.9</v>
      </c>
      <c r="G365" s="2">
        <v>217.2</v>
      </c>
      <c r="H365" s="2">
        <v>0</v>
      </c>
      <c r="I365" s="2">
        <v>0</v>
      </c>
      <c r="J365" s="100">
        <f t="shared" si="20"/>
        <v>1488914.0399999998</v>
      </c>
      <c r="K365" s="2">
        <v>1319395.8299999998</v>
      </c>
      <c r="L365" s="3">
        <f t="shared" si="21"/>
        <v>169518.20999999996</v>
      </c>
      <c r="M365" s="101">
        <f t="shared" si="22"/>
        <v>0.11385359090307187</v>
      </c>
      <c r="N365" s="110"/>
      <c r="O365" s="2">
        <v>70836.23</v>
      </c>
      <c r="P365" s="3">
        <f t="shared" si="23"/>
        <v>-1418077.8099999998</v>
      </c>
    </row>
    <row r="366" spans="1:16" x14ac:dyDescent="0.3">
      <c r="A366">
        <v>72305</v>
      </c>
      <c r="B366" s="2">
        <v>7923127.3200000003</v>
      </c>
      <c r="C366" s="2">
        <v>13635958.619999999</v>
      </c>
      <c r="D366" s="2">
        <v>132051.93</v>
      </c>
      <c r="E366" s="2">
        <v>563053.71</v>
      </c>
      <c r="F366" s="2">
        <v>1014866.53</v>
      </c>
      <c r="G366" s="2">
        <v>9384.2199999999993</v>
      </c>
      <c r="H366" s="2">
        <v>0</v>
      </c>
      <c r="I366" s="2">
        <v>0</v>
      </c>
      <c r="J366" s="100">
        <f t="shared" si="20"/>
        <v>14792261.299999997</v>
      </c>
      <c r="K366" s="2">
        <v>8499941.5299999993</v>
      </c>
      <c r="L366" s="3">
        <f t="shared" si="21"/>
        <v>6292319.7699999977</v>
      </c>
      <c r="M366" s="101">
        <f t="shared" si="22"/>
        <v>0.42537916565873529</v>
      </c>
      <c r="N366" s="110"/>
      <c r="O366" s="2">
        <v>647944.59</v>
      </c>
      <c r="P366" s="3">
        <f t="shared" si="23"/>
        <v>-14144316.709999997</v>
      </c>
    </row>
    <row r="367" spans="1:16" x14ac:dyDescent="0.3">
      <c r="A367">
        <v>72306</v>
      </c>
      <c r="B367" s="2">
        <v>1215069.81</v>
      </c>
      <c r="C367" s="2">
        <v>2217551.86</v>
      </c>
      <c r="D367" s="2">
        <v>20250.830000000002</v>
      </c>
      <c r="E367" s="2">
        <v>21829.82</v>
      </c>
      <c r="F367" s="2">
        <v>39802.129999999997</v>
      </c>
      <c r="G367" s="2">
        <v>363.81</v>
      </c>
      <c r="H367" s="2">
        <v>0</v>
      </c>
      <c r="I367" s="2">
        <v>0</v>
      </c>
      <c r="J367" s="100">
        <f t="shared" si="20"/>
        <v>2277968.63</v>
      </c>
      <c r="K367" s="2">
        <v>2134506.5499999998</v>
      </c>
      <c r="L367" s="3">
        <f t="shared" si="21"/>
        <v>143462.08000000007</v>
      </c>
      <c r="M367" s="101">
        <f t="shared" si="22"/>
        <v>6.2978075338991871E-2</v>
      </c>
      <c r="N367" s="110"/>
      <c r="O367" s="2">
        <v>0</v>
      </c>
      <c r="P367" s="3">
        <f t="shared" si="23"/>
        <v>-2277968.63</v>
      </c>
    </row>
    <row r="368" spans="1:16" x14ac:dyDescent="0.3">
      <c r="A368">
        <v>72307</v>
      </c>
      <c r="B368" s="2">
        <v>146227.14000000001</v>
      </c>
      <c r="C368" s="2">
        <v>266621.15999999997</v>
      </c>
      <c r="D368" s="2">
        <v>2437.15</v>
      </c>
      <c r="E368" s="2">
        <v>0</v>
      </c>
      <c r="F368" s="2">
        <v>0</v>
      </c>
      <c r="G368" s="2">
        <v>0</v>
      </c>
      <c r="H368" s="2">
        <v>0</v>
      </c>
      <c r="I368" s="2">
        <v>0</v>
      </c>
      <c r="J368" s="100">
        <f t="shared" si="20"/>
        <v>269058.31</v>
      </c>
      <c r="K368" s="2">
        <v>248291.69</v>
      </c>
      <c r="L368" s="3">
        <f t="shared" si="21"/>
        <v>20766.619999999995</v>
      </c>
      <c r="M368" s="101">
        <f t="shared" si="22"/>
        <v>7.7182600306974339E-2</v>
      </c>
      <c r="N368" s="110"/>
      <c r="O368" s="2">
        <v>0</v>
      </c>
      <c r="P368" s="3">
        <f t="shared" si="23"/>
        <v>-269058.31</v>
      </c>
    </row>
    <row r="369" spans="1:16" x14ac:dyDescent="0.3">
      <c r="A369">
        <v>72309</v>
      </c>
      <c r="B369" s="2">
        <v>618928.77</v>
      </c>
      <c r="C369" s="2">
        <v>1084489.1499999999</v>
      </c>
      <c r="D369" s="2">
        <v>10315.5</v>
      </c>
      <c r="E369" s="2">
        <v>2302.14</v>
      </c>
      <c r="F369" s="2">
        <v>4197.6099999999997</v>
      </c>
      <c r="G369" s="2">
        <v>38.36</v>
      </c>
      <c r="H369" s="2">
        <v>0</v>
      </c>
      <c r="I369" s="2">
        <v>0</v>
      </c>
      <c r="J369" s="100">
        <f t="shared" si="20"/>
        <v>1099040.6200000001</v>
      </c>
      <c r="K369" s="2">
        <v>934133.20000000007</v>
      </c>
      <c r="L369" s="3">
        <f t="shared" si="21"/>
        <v>164907.42000000004</v>
      </c>
      <c r="M369" s="101">
        <f t="shared" si="22"/>
        <v>0.15004670164056358</v>
      </c>
      <c r="N369" s="110"/>
      <c r="O369" s="2">
        <v>44024.18</v>
      </c>
      <c r="P369" s="3">
        <f t="shared" si="23"/>
        <v>-1055016.4400000002</v>
      </c>
    </row>
    <row r="370" spans="1:16" x14ac:dyDescent="0.3">
      <c r="A370">
        <v>72314</v>
      </c>
      <c r="B370" s="2">
        <v>894849.76</v>
      </c>
      <c r="C370" s="2">
        <v>1631609.5</v>
      </c>
      <c r="D370" s="2">
        <v>14914.2</v>
      </c>
      <c r="E370" s="2">
        <v>7485.15</v>
      </c>
      <c r="F370" s="2">
        <v>13647.94</v>
      </c>
      <c r="G370" s="2">
        <v>124.72</v>
      </c>
      <c r="H370" s="2">
        <v>0</v>
      </c>
      <c r="I370" s="2">
        <v>0</v>
      </c>
      <c r="J370" s="100">
        <f t="shared" si="20"/>
        <v>1660296.3599999999</v>
      </c>
      <c r="K370" s="2">
        <v>1286832.96</v>
      </c>
      <c r="L370" s="3">
        <f t="shared" si="21"/>
        <v>373463.39999999991</v>
      </c>
      <c r="M370" s="101">
        <f t="shared" si="22"/>
        <v>0.22493779363583014</v>
      </c>
      <c r="N370" s="110"/>
      <c r="O370" s="2">
        <v>0</v>
      </c>
      <c r="P370" s="3">
        <f t="shared" si="23"/>
        <v>-1660296.3599999999</v>
      </c>
    </row>
    <row r="371" spans="1:16" x14ac:dyDescent="0.3">
      <c r="A371">
        <v>72316</v>
      </c>
      <c r="B371" s="2">
        <v>56199.34</v>
      </c>
      <c r="C371" s="2">
        <v>102470.24</v>
      </c>
      <c r="D371" s="2">
        <v>936.68</v>
      </c>
      <c r="E371" s="2">
        <v>0</v>
      </c>
      <c r="F371" s="2">
        <v>0</v>
      </c>
      <c r="G371" s="2">
        <v>0</v>
      </c>
      <c r="H371" s="2">
        <v>0</v>
      </c>
      <c r="I371" s="2">
        <v>0</v>
      </c>
      <c r="J371" s="100">
        <f t="shared" si="20"/>
        <v>103406.92</v>
      </c>
      <c r="K371" s="2">
        <v>86128.18</v>
      </c>
      <c r="L371" s="3">
        <f t="shared" si="21"/>
        <v>17278.740000000005</v>
      </c>
      <c r="M371" s="101">
        <f t="shared" si="22"/>
        <v>0.16709461997320882</v>
      </c>
      <c r="N371" s="110"/>
      <c r="O371" s="2">
        <v>0</v>
      </c>
      <c r="P371" s="3">
        <f t="shared" si="23"/>
        <v>-103406.92</v>
      </c>
    </row>
    <row r="372" spans="1:16" x14ac:dyDescent="0.3">
      <c r="A372">
        <v>72319</v>
      </c>
      <c r="B372" s="2">
        <v>517121.68</v>
      </c>
      <c r="C372" s="2">
        <v>942873.08</v>
      </c>
      <c r="D372" s="2">
        <v>8618.69</v>
      </c>
      <c r="E372" s="2">
        <v>0</v>
      </c>
      <c r="F372" s="2">
        <v>0</v>
      </c>
      <c r="G372" s="2">
        <v>0</v>
      </c>
      <c r="H372" s="2">
        <v>0</v>
      </c>
      <c r="I372" s="2">
        <v>0</v>
      </c>
      <c r="J372" s="100">
        <f t="shared" si="20"/>
        <v>951491.7699999999</v>
      </c>
      <c r="K372" s="2">
        <v>791920.27</v>
      </c>
      <c r="L372" s="3">
        <f t="shared" si="21"/>
        <v>159571.49999999988</v>
      </c>
      <c r="M372" s="101">
        <f t="shared" si="22"/>
        <v>0.16770665289096501</v>
      </c>
      <c r="N372" s="110"/>
      <c r="O372" s="2">
        <v>0</v>
      </c>
      <c r="P372" s="3">
        <f t="shared" si="23"/>
        <v>-951491.7699999999</v>
      </c>
    </row>
    <row r="373" spans="1:16" x14ac:dyDescent="0.3">
      <c r="A373">
        <v>72321</v>
      </c>
      <c r="B373" s="2">
        <v>1237975.06</v>
      </c>
      <c r="C373" s="2">
        <v>2123566.9700000002</v>
      </c>
      <c r="D373" s="2">
        <v>20632.68</v>
      </c>
      <c r="E373" s="2">
        <v>19484.96</v>
      </c>
      <c r="F373" s="2">
        <v>35527.550000000003</v>
      </c>
      <c r="G373" s="2">
        <v>324.74</v>
      </c>
      <c r="H373" s="2">
        <v>0</v>
      </c>
      <c r="I373" s="2">
        <v>0</v>
      </c>
      <c r="J373" s="100">
        <f t="shared" si="20"/>
        <v>2180051.9400000004</v>
      </c>
      <c r="K373" s="2">
        <v>1935681.3900000001</v>
      </c>
      <c r="L373" s="3">
        <f t="shared" si="21"/>
        <v>244370.55000000028</v>
      </c>
      <c r="M373" s="101">
        <f t="shared" si="22"/>
        <v>0.11209391185422868</v>
      </c>
      <c r="N373" s="110"/>
      <c r="O373" s="2">
        <v>133672.73000000001</v>
      </c>
      <c r="P373" s="3">
        <f t="shared" si="23"/>
        <v>-2046379.2100000004</v>
      </c>
    </row>
    <row r="374" spans="1:16" x14ac:dyDescent="0.3">
      <c r="A374">
        <v>72322</v>
      </c>
      <c r="B374" s="2">
        <v>139070.47</v>
      </c>
      <c r="C374" s="2">
        <v>253571.38</v>
      </c>
      <c r="D374" s="2">
        <v>2317.84</v>
      </c>
      <c r="E374" s="2">
        <v>40874.35</v>
      </c>
      <c r="F374" s="2">
        <v>74527.740000000005</v>
      </c>
      <c r="G374" s="2">
        <v>681.22</v>
      </c>
      <c r="H374" s="2">
        <v>0</v>
      </c>
      <c r="I374" s="2">
        <v>0</v>
      </c>
      <c r="J374" s="100">
        <f t="shared" si="20"/>
        <v>331098.18</v>
      </c>
      <c r="K374" s="2">
        <v>336483.3</v>
      </c>
      <c r="L374" s="3">
        <f t="shared" si="21"/>
        <v>-5385.1199999999953</v>
      </c>
      <c r="M374" s="101">
        <f t="shared" si="22"/>
        <v>-1.6264420420553188E-2</v>
      </c>
      <c r="N374" s="110"/>
      <c r="O374" s="2">
        <v>0</v>
      </c>
      <c r="P374" s="3">
        <f t="shared" si="23"/>
        <v>-331098.18</v>
      </c>
    </row>
    <row r="375" spans="1:16" x14ac:dyDescent="0.3">
      <c r="A375">
        <v>72323</v>
      </c>
      <c r="B375" s="2">
        <v>345233.99</v>
      </c>
      <c r="C375" s="2">
        <v>597449.11</v>
      </c>
      <c r="D375" s="2">
        <v>5753.86</v>
      </c>
      <c r="E375" s="2">
        <v>1367.69</v>
      </c>
      <c r="F375" s="2">
        <v>2493.77</v>
      </c>
      <c r="G375" s="2">
        <v>22.79</v>
      </c>
      <c r="H375" s="2">
        <v>0</v>
      </c>
      <c r="I375" s="2">
        <v>0</v>
      </c>
      <c r="J375" s="100">
        <f t="shared" si="20"/>
        <v>605719.53</v>
      </c>
      <c r="K375" s="2">
        <v>556325.99</v>
      </c>
      <c r="L375" s="3">
        <f t="shared" si="21"/>
        <v>49393.540000000037</v>
      </c>
      <c r="M375" s="101">
        <f t="shared" si="22"/>
        <v>8.1545232659082395E-2</v>
      </c>
      <c r="N375" s="110"/>
      <c r="O375" s="2">
        <v>32028.65</v>
      </c>
      <c r="P375" s="3">
        <f t="shared" si="23"/>
        <v>-573690.88</v>
      </c>
    </row>
    <row r="376" spans="1:16" x14ac:dyDescent="0.3">
      <c r="A376">
        <v>72324</v>
      </c>
      <c r="B376" s="2">
        <v>5568.18</v>
      </c>
      <c r="C376" s="2">
        <v>10152.58</v>
      </c>
      <c r="D376" s="2">
        <v>92.81</v>
      </c>
      <c r="E376" s="2">
        <v>0</v>
      </c>
      <c r="F376" s="2">
        <v>0</v>
      </c>
      <c r="G376" s="2">
        <v>0</v>
      </c>
      <c r="H376" s="2">
        <v>0</v>
      </c>
      <c r="I376" s="2">
        <v>0</v>
      </c>
      <c r="J376" s="100">
        <f t="shared" si="20"/>
        <v>10245.39</v>
      </c>
      <c r="K376" s="2">
        <v>44811.88</v>
      </c>
      <c r="L376" s="3">
        <f t="shared" si="21"/>
        <v>-34566.49</v>
      </c>
      <c r="M376" s="101">
        <f t="shared" si="22"/>
        <v>-3.3738579009681429</v>
      </c>
      <c r="N376" s="110"/>
      <c r="O376" s="2">
        <v>0</v>
      </c>
      <c r="P376" s="3">
        <f t="shared" si="23"/>
        <v>-10245.39</v>
      </c>
    </row>
    <row r="377" spans="1:16" x14ac:dyDescent="0.3">
      <c r="A377">
        <v>72327</v>
      </c>
      <c r="B377" s="2">
        <v>463249.46</v>
      </c>
      <c r="C377" s="2">
        <v>776728.35</v>
      </c>
      <c r="D377" s="2">
        <v>7720.9</v>
      </c>
      <c r="E377" s="2">
        <v>3386.33</v>
      </c>
      <c r="F377" s="2">
        <v>6174.35</v>
      </c>
      <c r="G377" s="2">
        <v>56.45</v>
      </c>
      <c r="H377" s="2">
        <v>0</v>
      </c>
      <c r="I377" s="2">
        <v>0</v>
      </c>
      <c r="J377" s="100">
        <f t="shared" si="20"/>
        <v>790680.04999999993</v>
      </c>
      <c r="K377" s="2">
        <v>674015.4</v>
      </c>
      <c r="L377" s="3">
        <f t="shared" si="21"/>
        <v>116664.64999999991</v>
      </c>
      <c r="M377" s="101">
        <f t="shared" si="22"/>
        <v>0.14754975795835487</v>
      </c>
      <c r="N377" s="110"/>
      <c r="O377" s="2">
        <v>67929</v>
      </c>
      <c r="P377" s="3">
        <f t="shared" si="23"/>
        <v>-722751.04999999993</v>
      </c>
    </row>
    <row r="378" spans="1:16" x14ac:dyDescent="0.3">
      <c r="A378">
        <v>72328</v>
      </c>
      <c r="B378" s="2">
        <v>2932.86</v>
      </c>
      <c r="C378" s="2">
        <v>5347.49</v>
      </c>
      <c r="D378" s="2">
        <v>0</v>
      </c>
      <c r="E378" s="2">
        <v>0</v>
      </c>
      <c r="F378" s="2">
        <v>0</v>
      </c>
      <c r="G378" s="2">
        <v>0</v>
      </c>
      <c r="H378" s="2">
        <v>0</v>
      </c>
      <c r="I378" s="2">
        <v>0</v>
      </c>
      <c r="J378" s="100">
        <f t="shared" si="20"/>
        <v>5347.49</v>
      </c>
      <c r="K378" s="2">
        <v>4259.43</v>
      </c>
      <c r="L378" s="3">
        <f t="shared" si="21"/>
        <v>1088.0599999999995</v>
      </c>
      <c r="M378" s="101">
        <f t="shared" si="22"/>
        <v>0.20347116123639306</v>
      </c>
      <c r="N378" s="110"/>
      <c r="O378" s="2">
        <v>0</v>
      </c>
      <c r="P378" s="3">
        <f t="shared" si="23"/>
        <v>-5347.49</v>
      </c>
    </row>
    <row r="379" spans="1:16" x14ac:dyDescent="0.3">
      <c r="A379">
        <v>72329</v>
      </c>
      <c r="B379" s="2">
        <v>12644.43</v>
      </c>
      <c r="C379" s="2">
        <v>23055.1</v>
      </c>
      <c r="D379" s="2">
        <v>210.74</v>
      </c>
      <c r="E379" s="2">
        <v>9573.18</v>
      </c>
      <c r="F379" s="2">
        <v>17455.13</v>
      </c>
      <c r="G379" s="2">
        <v>159.56</v>
      </c>
      <c r="H379" s="2">
        <v>0</v>
      </c>
      <c r="I379" s="2">
        <v>0</v>
      </c>
      <c r="J379" s="100">
        <f t="shared" si="20"/>
        <v>40880.530000000006</v>
      </c>
      <c r="K379" s="2">
        <v>43262.640000000007</v>
      </c>
      <c r="L379" s="3">
        <f t="shared" si="21"/>
        <v>-2382.1100000000006</v>
      </c>
      <c r="M379" s="101">
        <f t="shared" si="22"/>
        <v>-5.827003710568332E-2</v>
      </c>
      <c r="N379" s="110"/>
      <c r="O379" s="2">
        <v>0</v>
      </c>
      <c r="P379" s="3">
        <f t="shared" si="23"/>
        <v>-40880.530000000006</v>
      </c>
    </row>
    <row r="380" spans="1:16" x14ac:dyDescent="0.3">
      <c r="A380">
        <v>72330</v>
      </c>
      <c r="B380" s="2">
        <v>33525.29</v>
      </c>
      <c r="C380" s="2">
        <v>61128.41</v>
      </c>
      <c r="D380" s="2">
        <v>558.78</v>
      </c>
      <c r="E380" s="2">
        <v>0</v>
      </c>
      <c r="F380" s="2">
        <v>0</v>
      </c>
      <c r="G380" s="2">
        <v>0</v>
      </c>
      <c r="H380" s="2">
        <v>0</v>
      </c>
      <c r="I380" s="2">
        <v>0</v>
      </c>
      <c r="J380" s="100">
        <f t="shared" si="20"/>
        <v>61687.19</v>
      </c>
      <c r="K380" s="2">
        <v>60607.35</v>
      </c>
      <c r="L380" s="3">
        <f t="shared" si="21"/>
        <v>1079.8400000000038</v>
      </c>
      <c r="M380" s="101">
        <f t="shared" si="22"/>
        <v>1.7505093034712777E-2</v>
      </c>
      <c r="N380" s="110"/>
      <c r="O380" s="2">
        <v>0</v>
      </c>
      <c r="P380" s="3">
        <f t="shared" si="23"/>
        <v>-61687.19</v>
      </c>
    </row>
    <row r="381" spans="1:16" x14ac:dyDescent="0.3">
      <c r="A381">
        <v>72331</v>
      </c>
      <c r="B381" s="2">
        <v>97001.3</v>
      </c>
      <c r="C381" s="2">
        <v>164899.21</v>
      </c>
      <c r="D381" s="2">
        <v>1616.69</v>
      </c>
      <c r="E381" s="2">
        <v>21396.47</v>
      </c>
      <c r="F381" s="2">
        <v>39013.589999999997</v>
      </c>
      <c r="G381" s="2">
        <v>356.62</v>
      </c>
      <c r="H381" s="2">
        <v>0</v>
      </c>
      <c r="I381" s="2">
        <v>0</v>
      </c>
      <c r="J381" s="100">
        <f t="shared" si="20"/>
        <v>205886.11</v>
      </c>
      <c r="K381" s="2">
        <v>166249.41</v>
      </c>
      <c r="L381" s="3">
        <f t="shared" si="21"/>
        <v>39636.699999999983</v>
      </c>
      <c r="M381" s="101">
        <f t="shared" si="22"/>
        <v>0.19251760111451902</v>
      </c>
      <c r="N381" s="110"/>
      <c r="O381" s="2">
        <v>11969.53</v>
      </c>
      <c r="P381" s="3">
        <f t="shared" si="23"/>
        <v>-193916.58</v>
      </c>
    </row>
    <row r="382" spans="1:16" x14ac:dyDescent="0.3">
      <c r="A382">
        <v>72332</v>
      </c>
      <c r="B382" s="2">
        <v>278751.19</v>
      </c>
      <c r="C382" s="2">
        <v>486560.76</v>
      </c>
      <c r="D382" s="2">
        <v>4646.3</v>
      </c>
      <c r="E382" s="2">
        <v>6447.57</v>
      </c>
      <c r="F382" s="2">
        <v>11755.58</v>
      </c>
      <c r="G382" s="2">
        <v>107.44</v>
      </c>
      <c r="H382" s="2">
        <v>0</v>
      </c>
      <c r="I382" s="2">
        <v>0</v>
      </c>
      <c r="J382" s="100">
        <f t="shared" si="20"/>
        <v>503070.08</v>
      </c>
      <c r="K382" s="2">
        <v>407396.96</v>
      </c>
      <c r="L382" s="3">
        <f t="shared" si="21"/>
        <v>95673.12</v>
      </c>
      <c r="M382" s="101">
        <f t="shared" si="22"/>
        <v>0.19017851349855669</v>
      </c>
      <c r="N382" s="110"/>
      <c r="O382" s="2">
        <v>21524.3</v>
      </c>
      <c r="P382" s="3">
        <f t="shared" si="23"/>
        <v>-481545.78</v>
      </c>
    </row>
    <row r="383" spans="1:16" x14ac:dyDescent="0.3">
      <c r="A383">
        <v>72333</v>
      </c>
      <c r="B383" s="2">
        <v>60714.14</v>
      </c>
      <c r="C383" s="2">
        <v>105478.67</v>
      </c>
      <c r="D383" s="2">
        <v>1011.92</v>
      </c>
      <c r="E383" s="2">
        <v>2055.48</v>
      </c>
      <c r="F383" s="2">
        <v>3741.05</v>
      </c>
      <c r="G383" s="2">
        <v>34.26</v>
      </c>
      <c r="H383" s="2">
        <v>0</v>
      </c>
      <c r="I383" s="2">
        <v>0</v>
      </c>
      <c r="J383" s="100">
        <f t="shared" si="20"/>
        <v>110265.9</v>
      </c>
      <c r="K383" s="2">
        <v>92554.39</v>
      </c>
      <c r="L383" s="3">
        <f t="shared" si="21"/>
        <v>17711.509999999995</v>
      </c>
      <c r="M383" s="101">
        <f t="shared" si="22"/>
        <v>0.16062545174890874</v>
      </c>
      <c r="N383" s="110"/>
      <c r="O383" s="2">
        <v>5223.55</v>
      </c>
      <c r="P383" s="3">
        <f t="shared" si="23"/>
        <v>-105042.34999999999</v>
      </c>
    </row>
    <row r="384" spans="1:16" x14ac:dyDescent="0.3">
      <c r="A384">
        <v>72334</v>
      </c>
      <c r="B384" s="2">
        <v>360802.58</v>
      </c>
      <c r="C384" s="2">
        <v>657862.86</v>
      </c>
      <c r="D384" s="2">
        <v>6013.38</v>
      </c>
      <c r="E384" s="2">
        <v>6273.42</v>
      </c>
      <c r="F384" s="2">
        <v>11438.61</v>
      </c>
      <c r="G384" s="2">
        <v>104.56</v>
      </c>
      <c r="H384" s="2">
        <v>0</v>
      </c>
      <c r="I384" s="2">
        <v>0</v>
      </c>
      <c r="J384" s="100">
        <f t="shared" si="20"/>
        <v>675419.41</v>
      </c>
      <c r="K384" s="2">
        <v>441813.83</v>
      </c>
      <c r="L384" s="3">
        <f t="shared" si="21"/>
        <v>233605.58000000002</v>
      </c>
      <c r="M384" s="101">
        <f t="shared" si="22"/>
        <v>0.34586743664947384</v>
      </c>
      <c r="N384" s="110"/>
      <c r="O384" s="2">
        <v>0</v>
      </c>
      <c r="P384" s="3">
        <f t="shared" si="23"/>
        <v>-675419.41</v>
      </c>
    </row>
    <row r="385" spans="1:16" x14ac:dyDescent="0.3">
      <c r="A385">
        <v>72335</v>
      </c>
      <c r="B385" s="2">
        <v>100777.38</v>
      </c>
      <c r="C385" s="2">
        <v>183750.53</v>
      </c>
      <c r="D385" s="2">
        <v>1679.63</v>
      </c>
      <c r="E385" s="2">
        <v>19796.43</v>
      </c>
      <c r="F385" s="2">
        <v>36095.67</v>
      </c>
      <c r="G385" s="2">
        <v>329.95</v>
      </c>
      <c r="H385" s="2">
        <v>0</v>
      </c>
      <c r="I385" s="2">
        <v>0</v>
      </c>
      <c r="J385" s="100">
        <f t="shared" si="20"/>
        <v>221855.78000000003</v>
      </c>
      <c r="K385" s="2">
        <v>191261.69</v>
      </c>
      <c r="L385" s="3">
        <f t="shared" si="21"/>
        <v>30594.090000000026</v>
      </c>
      <c r="M385" s="101">
        <f t="shared" si="22"/>
        <v>0.13790080204356192</v>
      </c>
      <c r="N385" s="110"/>
      <c r="O385" s="2">
        <v>0</v>
      </c>
      <c r="P385" s="3">
        <f t="shared" si="23"/>
        <v>-221855.78000000003</v>
      </c>
    </row>
    <row r="386" spans="1:16" x14ac:dyDescent="0.3">
      <c r="A386">
        <v>72338</v>
      </c>
      <c r="B386" s="2">
        <v>25381.35</v>
      </c>
      <c r="C386" s="2">
        <v>46278.23</v>
      </c>
      <c r="D386" s="2">
        <v>422.99</v>
      </c>
      <c r="E386" s="2">
        <v>0</v>
      </c>
      <c r="F386" s="2">
        <v>0</v>
      </c>
      <c r="G386" s="2">
        <v>0</v>
      </c>
      <c r="H386" s="2">
        <v>0</v>
      </c>
      <c r="I386" s="2">
        <v>0</v>
      </c>
      <c r="J386" s="100">
        <f t="shared" si="20"/>
        <v>46701.22</v>
      </c>
      <c r="K386" s="2">
        <v>36482.07</v>
      </c>
      <c r="L386" s="3">
        <f t="shared" si="21"/>
        <v>10219.150000000001</v>
      </c>
      <c r="M386" s="101">
        <f t="shared" si="22"/>
        <v>0.21881976530805836</v>
      </c>
      <c r="N386" s="110"/>
      <c r="O386" s="2">
        <v>0</v>
      </c>
      <c r="P386" s="3">
        <f t="shared" si="23"/>
        <v>-46701.22</v>
      </c>
    </row>
    <row r="387" spans="1:16" x14ac:dyDescent="0.3">
      <c r="A387">
        <v>72339</v>
      </c>
      <c r="B387" s="2">
        <v>117231.94</v>
      </c>
      <c r="C387" s="2">
        <v>213751.9</v>
      </c>
      <c r="D387" s="2">
        <v>1953.87</v>
      </c>
      <c r="E387" s="2">
        <v>0</v>
      </c>
      <c r="F387" s="2">
        <v>0</v>
      </c>
      <c r="G387" s="2">
        <v>0</v>
      </c>
      <c r="H387" s="2">
        <v>0</v>
      </c>
      <c r="I387" s="2">
        <v>0</v>
      </c>
      <c r="J387" s="100">
        <f t="shared" ref="J387:J450" si="24">SUM(C387:I387)-E387</f>
        <v>215705.77</v>
      </c>
      <c r="K387" s="2">
        <v>175887.74</v>
      </c>
      <c r="L387" s="3">
        <f t="shared" ref="L387:L450" si="25">J387-K387</f>
        <v>39818.03</v>
      </c>
      <c r="M387" s="101">
        <f t="shared" ref="M387:M450" si="26">IF(J387=0,0,L387/J387)</f>
        <v>0.18459418123122065</v>
      </c>
      <c r="N387" s="110"/>
      <c r="O387" s="2">
        <v>0</v>
      </c>
      <c r="P387" s="3">
        <f t="shared" ref="P387:P450" si="27">O387-J387</f>
        <v>-215705.77</v>
      </c>
    </row>
    <row r="388" spans="1:16" x14ac:dyDescent="0.3">
      <c r="A388">
        <v>72340</v>
      </c>
      <c r="B388" s="2">
        <v>76932.08</v>
      </c>
      <c r="C388" s="2">
        <v>142700.29</v>
      </c>
      <c r="D388" s="2">
        <v>0</v>
      </c>
      <c r="E388" s="2">
        <v>0</v>
      </c>
      <c r="F388" s="2">
        <v>0</v>
      </c>
      <c r="G388" s="2">
        <v>0</v>
      </c>
      <c r="H388" s="2">
        <v>0</v>
      </c>
      <c r="I388" s="2">
        <v>0</v>
      </c>
      <c r="J388" s="100">
        <f t="shared" si="24"/>
        <v>142700.29</v>
      </c>
      <c r="K388" s="2">
        <v>70583.89</v>
      </c>
      <c r="L388" s="3">
        <f t="shared" si="25"/>
        <v>72116.400000000009</v>
      </c>
      <c r="M388" s="101">
        <f t="shared" si="26"/>
        <v>0.5053696807483713</v>
      </c>
      <c r="N388" s="110"/>
      <c r="O388" s="2">
        <v>0</v>
      </c>
      <c r="P388" s="3">
        <f t="shared" si="27"/>
        <v>-142700.29</v>
      </c>
    </row>
    <row r="389" spans="1:16" x14ac:dyDescent="0.3">
      <c r="A389">
        <v>72342</v>
      </c>
      <c r="B389" s="2">
        <v>226613.15</v>
      </c>
      <c r="C389" s="2">
        <v>413189.36</v>
      </c>
      <c r="D389" s="2">
        <v>3776.85</v>
      </c>
      <c r="E389" s="2">
        <v>6745.63</v>
      </c>
      <c r="F389" s="2">
        <v>12299.48</v>
      </c>
      <c r="G389" s="2">
        <v>112.43</v>
      </c>
      <c r="H389" s="2">
        <v>0</v>
      </c>
      <c r="I389" s="2">
        <v>0</v>
      </c>
      <c r="J389" s="100">
        <f t="shared" si="24"/>
        <v>429378.11999999994</v>
      </c>
      <c r="K389" s="2">
        <v>384186.89000000007</v>
      </c>
      <c r="L389" s="3">
        <f t="shared" si="25"/>
        <v>45191.229999999865</v>
      </c>
      <c r="M389" s="101">
        <f t="shared" si="26"/>
        <v>0.10524809694541462</v>
      </c>
      <c r="N389" s="110"/>
      <c r="O389" s="2">
        <v>0</v>
      </c>
      <c r="P389" s="3">
        <f t="shared" si="27"/>
        <v>-429378.11999999994</v>
      </c>
    </row>
    <row r="390" spans="1:16" x14ac:dyDescent="0.3">
      <c r="A390">
        <v>72343</v>
      </c>
      <c r="B390" s="2">
        <v>5713.05</v>
      </c>
      <c r="C390" s="2">
        <v>10416.81</v>
      </c>
      <c r="D390" s="2">
        <v>95.22</v>
      </c>
      <c r="E390" s="2">
        <v>0</v>
      </c>
      <c r="F390" s="2">
        <v>0</v>
      </c>
      <c r="G390" s="2">
        <v>0</v>
      </c>
      <c r="H390" s="2">
        <v>0</v>
      </c>
      <c r="I390" s="2">
        <v>0</v>
      </c>
      <c r="J390" s="100">
        <f t="shared" si="24"/>
        <v>10512.029999999999</v>
      </c>
      <c r="K390" s="2">
        <v>9071.869999999999</v>
      </c>
      <c r="L390" s="3">
        <f t="shared" si="25"/>
        <v>1440.1599999999999</v>
      </c>
      <c r="M390" s="101">
        <f t="shared" si="26"/>
        <v>0.13700113108505207</v>
      </c>
      <c r="N390" s="110"/>
      <c r="O390" s="2">
        <v>0</v>
      </c>
      <c r="P390" s="3">
        <f t="shared" si="27"/>
        <v>-10512.029999999999</v>
      </c>
    </row>
    <row r="391" spans="1:16" x14ac:dyDescent="0.3">
      <c r="A391">
        <v>72346</v>
      </c>
      <c r="B391" s="2">
        <v>89572.07</v>
      </c>
      <c r="C391" s="2">
        <v>163319.79</v>
      </c>
      <c r="D391" s="2">
        <v>1492.87</v>
      </c>
      <c r="E391" s="2">
        <v>0</v>
      </c>
      <c r="F391" s="2">
        <v>0</v>
      </c>
      <c r="G391" s="2">
        <v>0</v>
      </c>
      <c r="H391" s="2">
        <v>0</v>
      </c>
      <c r="I391" s="2">
        <v>0</v>
      </c>
      <c r="J391" s="100">
        <f t="shared" si="24"/>
        <v>164812.66</v>
      </c>
      <c r="K391" s="2">
        <v>151441.12</v>
      </c>
      <c r="L391" s="3">
        <f t="shared" si="25"/>
        <v>13371.540000000008</v>
      </c>
      <c r="M391" s="101">
        <f t="shared" si="26"/>
        <v>8.1131752864130754E-2</v>
      </c>
      <c r="N391" s="110"/>
      <c r="O391" s="2">
        <v>0</v>
      </c>
      <c r="P391" s="3">
        <f t="shared" si="27"/>
        <v>-164812.66</v>
      </c>
    </row>
    <row r="392" spans="1:16" x14ac:dyDescent="0.3">
      <c r="A392">
        <v>72347</v>
      </c>
      <c r="B392" s="2">
        <v>0</v>
      </c>
      <c r="C392" s="2">
        <v>0</v>
      </c>
      <c r="D392" s="2">
        <v>0</v>
      </c>
      <c r="E392" s="2">
        <v>0</v>
      </c>
      <c r="F392" s="2">
        <v>0</v>
      </c>
      <c r="G392" s="2">
        <v>0</v>
      </c>
      <c r="H392" s="2">
        <v>0</v>
      </c>
      <c r="I392" s="2">
        <v>0</v>
      </c>
      <c r="J392" s="100">
        <f t="shared" si="24"/>
        <v>0</v>
      </c>
      <c r="K392" s="2">
        <v>0</v>
      </c>
      <c r="L392" s="3">
        <f t="shared" si="25"/>
        <v>0</v>
      </c>
      <c r="M392" s="101">
        <f t="shared" si="26"/>
        <v>0</v>
      </c>
      <c r="N392" s="110"/>
      <c r="O392" s="2">
        <v>0</v>
      </c>
      <c r="P392" s="3">
        <f t="shared" si="27"/>
        <v>0</v>
      </c>
    </row>
    <row r="393" spans="1:16" x14ac:dyDescent="0.3">
      <c r="A393">
        <v>72348</v>
      </c>
      <c r="B393" s="2">
        <v>58337.25</v>
      </c>
      <c r="C393" s="2">
        <v>105141.07</v>
      </c>
      <c r="D393" s="2">
        <v>972.26</v>
      </c>
      <c r="E393" s="2">
        <v>21150.32</v>
      </c>
      <c r="F393" s="2">
        <v>38119.85</v>
      </c>
      <c r="G393" s="2">
        <v>352.51</v>
      </c>
      <c r="H393" s="2">
        <v>0</v>
      </c>
      <c r="I393" s="2">
        <v>0</v>
      </c>
      <c r="J393" s="100">
        <f t="shared" si="24"/>
        <v>144585.69</v>
      </c>
      <c r="K393" s="2">
        <v>80932.69</v>
      </c>
      <c r="L393" s="3">
        <f t="shared" si="25"/>
        <v>63653</v>
      </c>
      <c r="M393" s="101">
        <f t="shared" si="26"/>
        <v>0.44024412097767074</v>
      </c>
      <c r="N393" s="110"/>
      <c r="O393" s="2">
        <v>0</v>
      </c>
      <c r="P393" s="3">
        <f t="shared" si="27"/>
        <v>-144585.69</v>
      </c>
    </row>
    <row r="394" spans="1:16" x14ac:dyDescent="0.3">
      <c r="A394">
        <v>72349</v>
      </c>
      <c r="B394" s="2">
        <v>58984.85</v>
      </c>
      <c r="C394" s="2">
        <v>107548.57</v>
      </c>
      <c r="D394" s="2">
        <v>983.12</v>
      </c>
      <c r="E394" s="2">
        <v>0</v>
      </c>
      <c r="F394" s="2">
        <v>0</v>
      </c>
      <c r="G394" s="2">
        <v>0</v>
      </c>
      <c r="H394" s="2">
        <v>0</v>
      </c>
      <c r="I394" s="2">
        <v>0</v>
      </c>
      <c r="J394" s="100">
        <f t="shared" si="24"/>
        <v>108531.69</v>
      </c>
      <c r="K394" s="2">
        <v>84512.07</v>
      </c>
      <c r="L394" s="3">
        <f t="shared" si="25"/>
        <v>24019.619999999995</v>
      </c>
      <c r="M394" s="101">
        <f t="shared" si="26"/>
        <v>0.22131434606795486</v>
      </c>
      <c r="N394" s="110"/>
      <c r="O394" s="2">
        <v>0</v>
      </c>
      <c r="P394" s="3">
        <f t="shared" si="27"/>
        <v>-108531.69</v>
      </c>
    </row>
    <row r="395" spans="1:16" x14ac:dyDescent="0.3">
      <c r="A395">
        <v>72350</v>
      </c>
      <c r="B395" s="2">
        <v>19578.52</v>
      </c>
      <c r="C395" s="2">
        <v>35698.14</v>
      </c>
      <c r="D395" s="2">
        <v>326.3</v>
      </c>
      <c r="E395" s="2">
        <v>0</v>
      </c>
      <c r="F395" s="2">
        <v>0</v>
      </c>
      <c r="G395" s="2">
        <v>0</v>
      </c>
      <c r="H395" s="2">
        <v>0</v>
      </c>
      <c r="I395" s="2">
        <v>0</v>
      </c>
      <c r="J395" s="100">
        <f t="shared" si="24"/>
        <v>36024.44</v>
      </c>
      <c r="K395" s="2">
        <v>30327.15</v>
      </c>
      <c r="L395" s="3">
        <f t="shared" si="25"/>
        <v>5697.2900000000009</v>
      </c>
      <c r="M395" s="101">
        <f t="shared" si="26"/>
        <v>0.15815068881015223</v>
      </c>
      <c r="N395" s="110"/>
      <c r="O395" s="2">
        <v>0</v>
      </c>
      <c r="P395" s="3">
        <f t="shared" si="27"/>
        <v>-36024.44</v>
      </c>
    </row>
    <row r="396" spans="1:16" x14ac:dyDescent="0.3">
      <c r="A396">
        <v>72351</v>
      </c>
      <c r="B396" s="2">
        <v>124034.12</v>
      </c>
      <c r="C396" s="2">
        <v>226156.09</v>
      </c>
      <c r="D396" s="2">
        <v>0</v>
      </c>
      <c r="E396" s="2">
        <v>0</v>
      </c>
      <c r="F396" s="2">
        <v>0</v>
      </c>
      <c r="G396" s="2">
        <v>0</v>
      </c>
      <c r="H396" s="2">
        <v>0</v>
      </c>
      <c r="I396" s="2">
        <v>0</v>
      </c>
      <c r="J396" s="100">
        <f t="shared" si="24"/>
        <v>226156.09</v>
      </c>
      <c r="K396" s="2">
        <v>194528.98</v>
      </c>
      <c r="L396" s="3">
        <f t="shared" si="25"/>
        <v>31627.109999999986</v>
      </c>
      <c r="M396" s="101">
        <f t="shared" si="26"/>
        <v>0.13984637778270745</v>
      </c>
      <c r="N396" s="110"/>
      <c r="O396" s="2">
        <v>0</v>
      </c>
      <c r="P396" s="3">
        <f t="shared" si="27"/>
        <v>-226156.09</v>
      </c>
    </row>
    <row r="397" spans="1:16" x14ac:dyDescent="0.3">
      <c r="A397">
        <v>72352</v>
      </c>
      <c r="B397" s="2">
        <v>4255.75</v>
      </c>
      <c r="C397" s="2">
        <v>7759.69</v>
      </c>
      <c r="D397" s="2">
        <v>70.94</v>
      </c>
      <c r="E397" s="2">
        <v>0</v>
      </c>
      <c r="F397" s="2">
        <v>0</v>
      </c>
      <c r="G397" s="2">
        <v>0</v>
      </c>
      <c r="H397" s="2">
        <v>0</v>
      </c>
      <c r="I397" s="2">
        <v>0</v>
      </c>
      <c r="J397" s="100">
        <f t="shared" si="24"/>
        <v>7830.6299999999992</v>
      </c>
      <c r="K397" s="2">
        <v>8872.89</v>
      </c>
      <c r="L397" s="3">
        <f t="shared" si="25"/>
        <v>-1042.2600000000002</v>
      </c>
      <c r="M397" s="101">
        <f t="shared" si="26"/>
        <v>-0.13310040188337341</v>
      </c>
      <c r="N397" s="110"/>
      <c r="O397" s="2">
        <v>0</v>
      </c>
      <c r="P397" s="3">
        <f t="shared" si="27"/>
        <v>-7830.6299999999992</v>
      </c>
    </row>
    <row r="398" spans="1:16" x14ac:dyDescent="0.3">
      <c r="A398">
        <v>72353</v>
      </c>
      <c r="B398" s="2">
        <v>1852.86</v>
      </c>
      <c r="C398" s="2">
        <v>3378.45</v>
      </c>
      <c r="D398" s="2">
        <v>30.89</v>
      </c>
      <c r="E398" s="2">
        <v>0</v>
      </c>
      <c r="F398" s="2">
        <v>0</v>
      </c>
      <c r="G398" s="2">
        <v>0</v>
      </c>
      <c r="H398" s="2">
        <v>0</v>
      </c>
      <c r="I398" s="2">
        <v>0</v>
      </c>
      <c r="J398" s="100">
        <f t="shared" si="24"/>
        <v>3409.3399999999997</v>
      </c>
      <c r="K398" s="2">
        <v>0</v>
      </c>
      <c r="L398" s="3">
        <f t="shared" si="25"/>
        <v>3409.3399999999997</v>
      </c>
      <c r="M398" s="101">
        <f t="shared" si="26"/>
        <v>1</v>
      </c>
      <c r="N398" s="110"/>
      <c r="O398" s="2">
        <v>0</v>
      </c>
      <c r="P398" s="3">
        <f t="shared" si="27"/>
        <v>-3409.3399999999997</v>
      </c>
    </row>
    <row r="399" spans="1:16" x14ac:dyDescent="0.3">
      <c r="A399">
        <v>72401</v>
      </c>
      <c r="B399" s="2">
        <v>826935.68</v>
      </c>
      <c r="C399" s="2">
        <v>1507774.87</v>
      </c>
      <c r="D399" s="2">
        <v>13782.16</v>
      </c>
      <c r="E399" s="2">
        <v>46215.17</v>
      </c>
      <c r="F399" s="2">
        <v>84266.43</v>
      </c>
      <c r="G399" s="2">
        <v>770.28</v>
      </c>
      <c r="H399" s="2">
        <v>0</v>
      </c>
      <c r="I399" s="2">
        <v>0</v>
      </c>
      <c r="J399" s="100">
        <f t="shared" si="24"/>
        <v>1606593.74</v>
      </c>
      <c r="K399" s="2">
        <v>1440576.3299999998</v>
      </c>
      <c r="L399" s="3">
        <f t="shared" si="25"/>
        <v>166017.41000000015</v>
      </c>
      <c r="M399" s="101">
        <f t="shared" si="26"/>
        <v>0.10333502855550784</v>
      </c>
      <c r="N399" s="110"/>
      <c r="O399" s="2">
        <v>0</v>
      </c>
      <c r="P399" s="3">
        <f t="shared" si="27"/>
        <v>-1606593.74</v>
      </c>
    </row>
    <row r="400" spans="1:16" x14ac:dyDescent="0.3">
      <c r="A400">
        <v>72402</v>
      </c>
      <c r="B400" s="2">
        <v>435344.41</v>
      </c>
      <c r="C400" s="2">
        <v>745814.06</v>
      </c>
      <c r="D400" s="2">
        <v>7255.74</v>
      </c>
      <c r="E400" s="2">
        <v>24519.39</v>
      </c>
      <c r="F400" s="2">
        <v>44706.879999999997</v>
      </c>
      <c r="G400" s="2">
        <v>408.67</v>
      </c>
      <c r="H400" s="2">
        <v>0</v>
      </c>
      <c r="I400" s="2">
        <v>0</v>
      </c>
      <c r="J400" s="100">
        <f t="shared" si="24"/>
        <v>798185.35000000009</v>
      </c>
      <c r="K400" s="2">
        <v>725783.35</v>
      </c>
      <c r="L400" s="3">
        <f t="shared" si="25"/>
        <v>72402.000000000116</v>
      </c>
      <c r="M400" s="101">
        <f t="shared" si="26"/>
        <v>9.0708254667916557E-2</v>
      </c>
      <c r="N400" s="110"/>
      <c r="O400" s="2">
        <v>47963.86</v>
      </c>
      <c r="P400" s="3">
        <f t="shared" si="27"/>
        <v>-750221.49000000011</v>
      </c>
    </row>
    <row r="401" spans="1:16" x14ac:dyDescent="0.3">
      <c r="A401">
        <v>72403</v>
      </c>
      <c r="B401" s="2">
        <v>1214468.45</v>
      </c>
      <c r="C401" s="2">
        <v>2099843.37</v>
      </c>
      <c r="D401" s="2">
        <v>20241.21</v>
      </c>
      <c r="E401" s="2">
        <v>24902.71</v>
      </c>
      <c r="F401" s="2">
        <v>45406.07</v>
      </c>
      <c r="G401" s="2">
        <v>415.17</v>
      </c>
      <c r="H401" s="2">
        <v>0</v>
      </c>
      <c r="I401" s="2">
        <v>0</v>
      </c>
      <c r="J401" s="100">
        <f t="shared" si="24"/>
        <v>2165905.8199999998</v>
      </c>
      <c r="K401" s="2">
        <v>1827191.04</v>
      </c>
      <c r="L401" s="3">
        <f t="shared" si="25"/>
        <v>338714.7799999998</v>
      </c>
      <c r="M401" s="101">
        <f t="shared" si="26"/>
        <v>0.15638481455301681</v>
      </c>
      <c r="N401" s="110"/>
      <c r="O401" s="2">
        <v>114538</v>
      </c>
      <c r="P401" s="3">
        <f t="shared" si="27"/>
        <v>-2051367.8199999998</v>
      </c>
    </row>
    <row r="402" spans="1:16" x14ac:dyDescent="0.3">
      <c r="A402">
        <v>72404</v>
      </c>
      <c r="B402" s="2">
        <v>60058.64</v>
      </c>
      <c r="C402" s="2">
        <v>100734.3</v>
      </c>
      <c r="D402" s="2">
        <v>1000.98</v>
      </c>
      <c r="E402" s="2">
        <v>0</v>
      </c>
      <c r="F402" s="2">
        <v>0</v>
      </c>
      <c r="G402" s="2">
        <v>0</v>
      </c>
      <c r="H402" s="2">
        <v>0</v>
      </c>
      <c r="I402" s="2">
        <v>0</v>
      </c>
      <c r="J402" s="100">
        <f t="shared" si="24"/>
        <v>101735.28</v>
      </c>
      <c r="K402" s="2">
        <v>122389.69</v>
      </c>
      <c r="L402" s="3">
        <f t="shared" si="25"/>
        <v>-20654.410000000003</v>
      </c>
      <c r="M402" s="101">
        <f t="shared" si="26"/>
        <v>-0.20302111519229124</v>
      </c>
      <c r="N402" s="110"/>
      <c r="O402" s="2">
        <v>8773.3799999999992</v>
      </c>
      <c r="P402" s="3">
        <f t="shared" si="27"/>
        <v>-92961.9</v>
      </c>
    </row>
    <row r="403" spans="1:16" x14ac:dyDescent="0.3">
      <c r="A403">
        <v>72407</v>
      </c>
      <c r="B403" s="2">
        <v>308085.17</v>
      </c>
      <c r="C403" s="2">
        <v>561701.61</v>
      </c>
      <c r="D403" s="2">
        <v>5134.78</v>
      </c>
      <c r="E403" s="2">
        <v>19440.86</v>
      </c>
      <c r="F403" s="2">
        <v>35447.129999999997</v>
      </c>
      <c r="G403" s="2">
        <v>324.02</v>
      </c>
      <c r="H403" s="2">
        <v>0</v>
      </c>
      <c r="I403" s="2">
        <v>0</v>
      </c>
      <c r="J403" s="100">
        <f t="shared" si="24"/>
        <v>602607.54</v>
      </c>
      <c r="K403" s="2">
        <v>578080.49</v>
      </c>
      <c r="L403" s="3">
        <f t="shared" si="25"/>
        <v>24527.050000000047</v>
      </c>
      <c r="M403" s="101">
        <f t="shared" si="26"/>
        <v>4.0701531879272612E-2</v>
      </c>
      <c r="N403" s="110"/>
      <c r="O403" s="2">
        <v>0</v>
      </c>
      <c r="P403" s="3">
        <f t="shared" si="27"/>
        <v>-602607.54</v>
      </c>
    </row>
    <row r="404" spans="1:16" x14ac:dyDescent="0.3">
      <c r="A404">
        <v>72408</v>
      </c>
      <c r="B404" s="2">
        <v>67868.759999999995</v>
      </c>
      <c r="C404" s="2">
        <v>123747.34</v>
      </c>
      <c r="D404" s="2">
        <v>1131.1500000000001</v>
      </c>
      <c r="E404" s="2">
        <v>0</v>
      </c>
      <c r="F404" s="2">
        <v>0</v>
      </c>
      <c r="G404" s="2">
        <v>0</v>
      </c>
      <c r="H404" s="2">
        <v>0</v>
      </c>
      <c r="I404" s="2">
        <v>0</v>
      </c>
      <c r="J404" s="100">
        <f t="shared" si="24"/>
        <v>124878.48999999999</v>
      </c>
      <c r="K404" s="2">
        <v>107387.09000000001</v>
      </c>
      <c r="L404" s="3">
        <f t="shared" si="25"/>
        <v>17491.39999999998</v>
      </c>
      <c r="M404" s="101">
        <f t="shared" si="26"/>
        <v>0.14006735667607753</v>
      </c>
      <c r="N404" s="110"/>
      <c r="O404" s="2">
        <v>0</v>
      </c>
      <c r="P404" s="3">
        <f t="shared" si="27"/>
        <v>-124878.48999999999</v>
      </c>
    </row>
    <row r="405" spans="1:16" x14ac:dyDescent="0.3">
      <c r="A405">
        <v>72409</v>
      </c>
      <c r="B405" s="2">
        <v>831350.61</v>
      </c>
      <c r="C405" s="2">
        <v>1433010.86</v>
      </c>
      <c r="D405" s="2">
        <v>13855.66</v>
      </c>
      <c r="E405" s="2">
        <v>15643.06</v>
      </c>
      <c r="F405" s="2">
        <v>28522.61</v>
      </c>
      <c r="G405" s="2">
        <v>260.69</v>
      </c>
      <c r="H405" s="2">
        <v>0</v>
      </c>
      <c r="I405" s="2">
        <v>0</v>
      </c>
      <c r="J405" s="100">
        <f t="shared" si="24"/>
        <v>1475649.82</v>
      </c>
      <c r="K405" s="2">
        <v>1350833.7999999998</v>
      </c>
      <c r="L405" s="3">
        <f t="shared" si="25"/>
        <v>124816.02000000025</v>
      </c>
      <c r="M405" s="101">
        <f t="shared" si="26"/>
        <v>8.4583766628318527E-2</v>
      </c>
      <c r="N405" s="110"/>
      <c r="O405" s="2">
        <v>82775.100000000006</v>
      </c>
      <c r="P405" s="3">
        <f t="shared" si="27"/>
        <v>-1392874.72</v>
      </c>
    </row>
    <row r="406" spans="1:16" x14ac:dyDescent="0.3">
      <c r="A406">
        <v>72411</v>
      </c>
      <c r="B406" s="2">
        <v>0</v>
      </c>
      <c r="C406" s="2">
        <v>0</v>
      </c>
      <c r="D406" s="2">
        <v>0</v>
      </c>
      <c r="E406" s="2">
        <v>7920</v>
      </c>
      <c r="F406" s="2">
        <v>14440.8</v>
      </c>
      <c r="G406" s="2">
        <v>132</v>
      </c>
      <c r="H406" s="2">
        <v>0</v>
      </c>
      <c r="I406" s="2">
        <v>0</v>
      </c>
      <c r="J406" s="100">
        <f t="shared" si="24"/>
        <v>14572.8</v>
      </c>
      <c r="K406" s="2">
        <v>13692.8</v>
      </c>
      <c r="L406" s="3">
        <f t="shared" si="25"/>
        <v>880</v>
      </c>
      <c r="M406" s="101">
        <f t="shared" si="26"/>
        <v>6.0386473429951695E-2</v>
      </c>
      <c r="N406" s="110"/>
      <c r="O406" s="2">
        <v>0</v>
      </c>
      <c r="P406" s="3">
        <f t="shared" si="27"/>
        <v>-14572.8</v>
      </c>
    </row>
    <row r="407" spans="1:16" x14ac:dyDescent="0.3">
      <c r="A407">
        <v>72412</v>
      </c>
      <c r="B407" s="2">
        <v>12963.15</v>
      </c>
      <c r="C407" s="2">
        <v>21333.62</v>
      </c>
      <c r="D407" s="2">
        <v>216.06</v>
      </c>
      <c r="E407" s="2">
        <v>1422.94</v>
      </c>
      <c r="F407" s="2">
        <v>2594.56</v>
      </c>
      <c r="G407" s="2">
        <v>23.72</v>
      </c>
      <c r="H407" s="2">
        <v>0</v>
      </c>
      <c r="I407" s="2">
        <v>0</v>
      </c>
      <c r="J407" s="100">
        <f t="shared" si="24"/>
        <v>24167.960000000003</v>
      </c>
      <c r="K407" s="2">
        <v>26477.799999999996</v>
      </c>
      <c r="L407" s="3">
        <f t="shared" si="25"/>
        <v>-2309.8399999999929</v>
      </c>
      <c r="M407" s="101">
        <f t="shared" si="26"/>
        <v>-9.5574471324844659E-2</v>
      </c>
      <c r="N407" s="110"/>
      <c r="O407" s="2">
        <v>2302.46</v>
      </c>
      <c r="P407" s="3">
        <f t="shared" si="27"/>
        <v>-21865.500000000004</v>
      </c>
    </row>
    <row r="408" spans="1:16" x14ac:dyDescent="0.3">
      <c r="A408">
        <v>72413</v>
      </c>
      <c r="B408" s="2">
        <v>104273.76</v>
      </c>
      <c r="C408" s="2">
        <v>190125.32</v>
      </c>
      <c r="D408" s="2">
        <v>1737.88</v>
      </c>
      <c r="E408" s="2">
        <v>15417.12</v>
      </c>
      <c r="F408" s="2">
        <v>28110.68</v>
      </c>
      <c r="G408" s="2">
        <v>256.95999999999998</v>
      </c>
      <c r="H408" s="2">
        <v>0</v>
      </c>
      <c r="I408" s="2">
        <v>0</v>
      </c>
      <c r="J408" s="100">
        <f t="shared" si="24"/>
        <v>220230.84</v>
      </c>
      <c r="K408" s="2">
        <v>200692.41</v>
      </c>
      <c r="L408" s="3">
        <f t="shared" si="25"/>
        <v>19538.429999999993</v>
      </c>
      <c r="M408" s="101">
        <f t="shared" si="26"/>
        <v>8.8717956122766423E-2</v>
      </c>
      <c r="N408" s="110"/>
      <c r="O408" s="2">
        <v>0</v>
      </c>
      <c r="P408" s="3">
        <f t="shared" si="27"/>
        <v>-220230.84</v>
      </c>
    </row>
    <row r="409" spans="1:16" x14ac:dyDescent="0.3">
      <c r="A409">
        <v>72415</v>
      </c>
      <c r="B409" s="2">
        <v>19560.939999999999</v>
      </c>
      <c r="C409" s="2">
        <v>35665.910000000003</v>
      </c>
      <c r="D409" s="2">
        <v>0</v>
      </c>
      <c r="E409" s="2">
        <v>270</v>
      </c>
      <c r="F409" s="2">
        <v>492.3</v>
      </c>
      <c r="G409" s="2">
        <v>0</v>
      </c>
      <c r="H409" s="2">
        <v>0</v>
      </c>
      <c r="I409" s="2">
        <v>0</v>
      </c>
      <c r="J409" s="100">
        <f t="shared" si="24"/>
        <v>36158.210000000006</v>
      </c>
      <c r="K409" s="2">
        <v>34156.69</v>
      </c>
      <c r="L409" s="3">
        <f t="shared" si="25"/>
        <v>2001.5200000000041</v>
      </c>
      <c r="M409" s="101">
        <f t="shared" si="26"/>
        <v>5.5354510082219331E-2</v>
      </c>
      <c r="N409" s="110"/>
      <c r="O409" s="2">
        <v>0</v>
      </c>
      <c r="P409" s="3">
        <f t="shared" si="27"/>
        <v>-36158.210000000006</v>
      </c>
    </row>
    <row r="410" spans="1:16" x14ac:dyDescent="0.3">
      <c r="A410">
        <v>72416</v>
      </c>
      <c r="B410" s="2">
        <v>907765.9</v>
      </c>
      <c r="C410" s="2">
        <v>1655021.07</v>
      </c>
      <c r="D410" s="2">
        <v>15129.44</v>
      </c>
      <c r="E410" s="2">
        <v>16991.12</v>
      </c>
      <c r="F410" s="2">
        <v>30980.59</v>
      </c>
      <c r="G410" s="2">
        <v>283.19</v>
      </c>
      <c r="H410" s="2">
        <v>0</v>
      </c>
      <c r="I410" s="2">
        <v>0</v>
      </c>
      <c r="J410" s="100">
        <f t="shared" si="24"/>
        <v>1701414.29</v>
      </c>
      <c r="K410" s="2">
        <v>1363923.76</v>
      </c>
      <c r="L410" s="3">
        <f t="shared" si="25"/>
        <v>337490.53</v>
      </c>
      <c r="M410" s="101">
        <f t="shared" si="26"/>
        <v>0.19835881947365097</v>
      </c>
      <c r="N410" s="110"/>
      <c r="O410" s="2">
        <v>0</v>
      </c>
      <c r="P410" s="3">
        <f t="shared" si="27"/>
        <v>-1701414.29</v>
      </c>
    </row>
    <row r="411" spans="1:16" x14ac:dyDescent="0.3">
      <c r="A411">
        <v>72501</v>
      </c>
      <c r="B411" s="2">
        <v>408540.86</v>
      </c>
      <c r="C411" s="2">
        <v>700933.79</v>
      </c>
      <c r="D411" s="2">
        <v>6809</v>
      </c>
      <c r="E411" s="2">
        <v>29905.69</v>
      </c>
      <c r="F411" s="2">
        <v>54527.35</v>
      </c>
      <c r="G411" s="2">
        <v>498.41</v>
      </c>
      <c r="H411" s="2">
        <v>0</v>
      </c>
      <c r="I411" s="2">
        <v>0</v>
      </c>
      <c r="J411" s="100">
        <f t="shared" si="24"/>
        <v>762768.55</v>
      </c>
      <c r="K411" s="2">
        <v>693608.88000000012</v>
      </c>
      <c r="L411" s="3">
        <f t="shared" si="25"/>
        <v>69159.669999999925</v>
      </c>
      <c r="M411" s="101">
        <f t="shared" si="26"/>
        <v>9.0669273136654516E-2</v>
      </c>
      <c r="N411" s="110"/>
      <c r="O411" s="2">
        <v>43971.55</v>
      </c>
      <c r="P411" s="3">
        <f t="shared" si="27"/>
        <v>-718797</v>
      </c>
    </row>
    <row r="412" spans="1:16" x14ac:dyDescent="0.3">
      <c r="A412">
        <v>72502</v>
      </c>
      <c r="B412" s="2">
        <v>14414.99</v>
      </c>
      <c r="C412" s="2">
        <v>24641.96</v>
      </c>
      <c r="D412" s="2">
        <v>0</v>
      </c>
      <c r="E412" s="2">
        <v>0</v>
      </c>
      <c r="F412" s="2">
        <v>0</v>
      </c>
      <c r="G412" s="2">
        <v>0</v>
      </c>
      <c r="H412" s="2">
        <v>0</v>
      </c>
      <c r="I412" s="2">
        <v>0</v>
      </c>
      <c r="J412" s="100">
        <f t="shared" si="24"/>
        <v>24641.96</v>
      </c>
      <c r="K412" s="2">
        <v>21425.94</v>
      </c>
      <c r="L412" s="3">
        <f t="shared" si="25"/>
        <v>3216.0200000000004</v>
      </c>
      <c r="M412" s="101">
        <f t="shared" si="26"/>
        <v>0.13050991073761992</v>
      </c>
      <c r="N412" s="110"/>
      <c r="O412" s="2">
        <v>1641.23</v>
      </c>
      <c r="P412" s="3">
        <f t="shared" si="27"/>
        <v>-23000.73</v>
      </c>
    </row>
    <row r="413" spans="1:16" x14ac:dyDescent="0.3">
      <c r="A413">
        <v>72504</v>
      </c>
      <c r="B413" s="2">
        <v>4813.1000000000004</v>
      </c>
      <c r="C413" s="2">
        <v>8304.2000000000007</v>
      </c>
      <c r="D413" s="2">
        <v>0</v>
      </c>
      <c r="E413" s="2">
        <v>0</v>
      </c>
      <c r="F413" s="2">
        <v>0</v>
      </c>
      <c r="G413" s="2">
        <v>0</v>
      </c>
      <c r="H413" s="2">
        <v>0</v>
      </c>
      <c r="I413" s="2">
        <v>0</v>
      </c>
      <c r="J413" s="100">
        <f t="shared" si="24"/>
        <v>8304.2000000000007</v>
      </c>
      <c r="K413" s="2">
        <v>7722.36</v>
      </c>
      <c r="L413" s="3">
        <f t="shared" si="25"/>
        <v>581.84000000000106</v>
      </c>
      <c r="M413" s="101">
        <f t="shared" si="26"/>
        <v>7.006574986151598E-2</v>
      </c>
      <c r="N413" s="110"/>
      <c r="O413" s="2">
        <v>471.82</v>
      </c>
      <c r="P413" s="3">
        <f t="shared" si="27"/>
        <v>-7832.380000000001</v>
      </c>
    </row>
    <row r="414" spans="1:16" x14ac:dyDescent="0.3">
      <c r="A414">
        <v>72506</v>
      </c>
      <c r="B414" s="2">
        <v>68520.77</v>
      </c>
      <c r="C414" s="2">
        <v>115132.67</v>
      </c>
      <c r="D414" s="2">
        <v>1142.01</v>
      </c>
      <c r="E414" s="2">
        <v>5932.7</v>
      </c>
      <c r="F414" s="2">
        <v>10817.32</v>
      </c>
      <c r="G414" s="2">
        <v>98.88</v>
      </c>
      <c r="H414" s="2">
        <v>0</v>
      </c>
      <c r="I414" s="2">
        <v>0</v>
      </c>
      <c r="J414" s="100">
        <f t="shared" si="24"/>
        <v>127190.87999999999</v>
      </c>
      <c r="K414" s="2">
        <v>124802.37</v>
      </c>
      <c r="L414" s="3">
        <f t="shared" si="25"/>
        <v>2388.5099999999948</v>
      </c>
      <c r="M414" s="101">
        <f t="shared" si="26"/>
        <v>1.8778940754242718E-2</v>
      </c>
      <c r="N414" s="110"/>
      <c r="O414" s="2">
        <v>9803.92</v>
      </c>
      <c r="P414" s="3">
        <f t="shared" si="27"/>
        <v>-117386.95999999999</v>
      </c>
    </row>
    <row r="415" spans="1:16" x14ac:dyDescent="0.3">
      <c r="A415">
        <v>72507</v>
      </c>
      <c r="B415" s="2">
        <v>151671.85999999999</v>
      </c>
      <c r="C415" s="2">
        <v>276547.95</v>
      </c>
      <c r="D415" s="2">
        <v>2527.87</v>
      </c>
      <c r="E415" s="2">
        <v>0</v>
      </c>
      <c r="F415" s="2">
        <v>0</v>
      </c>
      <c r="G415" s="2">
        <v>0</v>
      </c>
      <c r="H415" s="2">
        <v>0</v>
      </c>
      <c r="I415" s="2">
        <v>0</v>
      </c>
      <c r="J415" s="100">
        <f t="shared" si="24"/>
        <v>279075.82</v>
      </c>
      <c r="K415" s="2">
        <v>244363.59</v>
      </c>
      <c r="L415" s="3">
        <f t="shared" si="25"/>
        <v>34712.23000000001</v>
      </c>
      <c r="M415" s="101">
        <f t="shared" si="26"/>
        <v>0.124382793177854</v>
      </c>
      <c r="N415" s="110"/>
      <c r="O415" s="2">
        <v>0</v>
      </c>
      <c r="P415" s="3">
        <f t="shared" si="27"/>
        <v>-279075.82</v>
      </c>
    </row>
    <row r="416" spans="1:16" x14ac:dyDescent="0.3">
      <c r="A416">
        <v>72509</v>
      </c>
      <c r="B416" s="2">
        <v>43031.98</v>
      </c>
      <c r="C416" s="2">
        <v>73793.81</v>
      </c>
      <c r="D416" s="2">
        <v>717.2</v>
      </c>
      <c r="E416" s="2">
        <v>0</v>
      </c>
      <c r="F416" s="2">
        <v>0</v>
      </c>
      <c r="G416" s="2">
        <v>0</v>
      </c>
      <c r="H416" s="2">
        <v>0</v>
      </c>
      <c r="I416" s="2">
        <v>0</v>
      </c>
      <c r="J416" s="100">
        <f t="shared" si="24"/>
        <v>74511.009999999995</v>
      </c>
      <c r="K416" s="2">
        <v>79501.34</v>
      </c>
      <c r="L416" s="3">
        <f t="shared" si="25"/>
        <v>-4990.3300000000017</v>
      </c>
      <c r="M416" s="101">
        <f t="shared" si="26"/>
        <v>-6.6974397474950376E-2</v>
      </c>
      <c r="N416" s="110"/>
      <c r="O416" s="2">
        <v>4668.1000000000004</v>
      </c>
      <c r="P416" s="3">
        <f t="shared" si="27"/>
        <v>-69842.909999999989</v>
      </c>
    </row>
    <row r="417" spans="1:16" x14ac:dyDescent="0.3">
      <c r="A417">
        <v>72510</v>
      </c>
      <c r="B417" s="2">
        <v>21972.32</v>
      </c>
      <c r="C417" s="2">
        <v>39022.230000000003</v>
      </c>
      <c r="D417" s="2">
        <v>0</v>
      </c>
      <c r="E417" s="2">
        <v>5769.89</v>
      </c>
      <c r="F417" s="2">
        <v>10446.450000000001</v>
      </c>
      <c r="G417" s="2">
        <v>0</v>
      </c>
      <c r="H417" s="2">
        <v>0</v>
      </c>
      <c r="I417" s="2">
        <v>0</v>
      </c>
      <c r="J417" s="100">
        <f t="shared" si="24"/>
        <v>49468.680000000008</v>
      </c>
      <c r="K417" s="2">
        <v>35384.660000000003</v>
      </c>
      <c r="L417" s="3">
        <f t="shared" si="25"/>
        <v>14084.020000000004</v>
      </c>
      <c r="M417" s="101">
        <f t="shared" si="26"/>
        <v>0.28470579768855775</v>
      </c>
      <c r="N417" s="110"/>
      <c r="O417" s="2">
        <v>1042.48</v>
      </c>
      <c r="P417" s="3">
        <f t="shared" si="27"/>
        <v>-48426.200000000004</v>
      </c>
    </row>
    <row r="418" spans="1:16" x14ac:dyDescent="0.3">
      <c r="A418">
        <v>72512</v>
      </c>
      <c r="B418" s="2">
        <v>45269.42</v>
      </c>
      <c r="C418" s="2">
        <v>82541.240000000005</v>
      </c>
      <c r="D418" s="2">
        <v>754.54</v>
      </c>
      <c r="E418" s="2">
        <v>0</v>
      </c>
      <c r="F418" s="2">
        <v>0</v>
      </c>
      <c r="G418" s="2">
        <v>0</v>
      </c>
      <c r="H418" s="2">
        <v>0</v>
      </c>
      <c r="I418" s="2">
        <v>0</v>
      </c>
      <c r="J418" s="100">
        <f t="shared" si="24"/>
        <v>83295.78</v>
      </c>
      <c r="K418" s="2">
        <v>72182.509999999995</v>
      </c>
      <c r="L418" s="3">
        <f t="shared" si="25"/>
        <v>11113.270000000004</v>
      </c>
      <c r="M418" s="101">
        <f t="shared" si="26"/>
        <v>0.13341936410223909</v>
      </c>
      <c r="N418" s="110"/>
      <c r="O418" s="2">
        <v>0</v>
      </c>
      <c r="P418" s="3">
        <f t="shared" si="27"/>
        <v>-83295.78</v>
      </c>
    </row>
    <row r="419" spans="1:16" x14ac:dyDescent="0.3">
      <c r="A419">
        <v>72513</v>
      </c>
      <c r="B419" s="2">
        <v>73319.320000000007</v>
      </c>
      <c r="C419" s="2">
        <v>133685.23000000001</v>
      </c>
      <c r="D419" s="2">
        <v>1222</v>
      </c>
      <c r="E419" s="2">
        <v>0</v>
      </c>
      <c r="F419" s="2">
        <v>0</v>
      </c>
      <c r="G419" s="2">
        <v>0</v>
      </c>
      <c r="H419" s="2">
        <v>0</v>
      </c>
      <c r="I419" s="2">
        <v>0</v>
      </c>
      <c r="J419" s="100">
        <f t="shared" si="24"/>
        <v>134907.23000000001</v>
      </c>
      <c r="K419" s="2">
        <v>122956.53</v>
      </c>
      <c r="L419" s="3">
        <f t="shared" si="25"/>
        <v>11950.700000000012</v>
      </c>
      <c r="M419" s="101">
        <f t="shared" si="26"/>
        <v>8.8584577713144139E-2</v>
      </c>
      <c r="N419" s="110"/>
      <c r="O419" s="2">
        <v>0</v>
      </c>
      <c r="P419" s="3">
        <f t="shared" si="27"/>
        <v>-134907.23000000001</v>
      </c>
    </row>
    <row r="420" spans="1:16" x14ac:dyDescent="0.3">
      <c r="A420">
        <v>72601</v>
      </c>
      <c r="B420" s="2">
        <v>5474473.0199999996</v>
      </c>
      <c r="C420" s="2">
        <v>9478849.0600000005</v>
      </c>
      <c r="D420" s="2">
        <v>91240.85</v>
      </c>
      <c r="E420" s="2">
        <v>138480.62</v>
      </c>
      <c r="F420" s="2">
        <v>252681.39</v>
      </c>
      <c r="G420" s="2">
        <v>2308</v>
      </c>
      <c r="H420" s="2">
        <v>0</v>
      </c>
      <c r="I420" s="2">
        <v>0</v>
      </c>
      <c r="J420" s="100">
        <f t="shared" si="24"/>
        <v>9825079.3000000007</v>
      </c>
      <c r="K420" s="2">
        <v>8582744.0099999979</v>
      </c>
      <c r="L420" s="3">
        <f t="shared" si="25"/>
        <v>1242335.2900000028</v>
      </c>
      <c r="M420" s="101">
        <f t="shared" si="26"/>
        <v>0.12644531937772785</v>
      </c>
      <c r="N420" s="110"/>
      <c r="O420" s="2">
        <v>510816.89</v>
      </c>
      <c r="P420" s="3">
        <f t="shared" si="27"/>
        <v>-9314262.4100000001</v>
      </c>
    </row>
    <row r="421" spans="1:16" x14ac:dyDescent="0.3">
      <c r="A421">
        <v>72602</v>
      </c>
      <c r="B421" s="2">
        <v>730918.51</v>
      </c>
      <c r="C421" s="2">
        <v>1281228.48</v>
      </c>
      <c r="D421" s="2">
        <v>12182.03</v>
      </c>
      <c r="E421" s="2">
        <v>23459.43</v>
      </c>
      <c r="F421" s="2">
        <v>42774.41</v>
      </c>
      <c r="G421" s="2">
        <v>390.97</v>
      </c>
      <c r="H421" s="2">
        <v>0</v>
      </c>
      <c r="I421" s="2">
        <v>0</v>
      </c>
      <c r="J421" s="100">
        <f t="shared" si="24"/>
        <v>1336575.8899999999</v>
      </c>
      <c r="K421" s="2">
        <v>1174245.9000000001</v>
      </c>
      <c r="L421" s="3">
        <f t="shared" si="25"/>
        <v>162329.98999999976</v>
      </c>
      <c r="M421" s="101">
        <f t="shared" si="26"/>
        <v>0.12145213093736097</v>
      </c>
      <c r="N421" s="110"/>
      <c r="O421" s="2">
        <v>51478.59</v>
      </c>
      <c r="P421" s="3">
        <f t="shared" si="27"/>
        <v>-1285097.2999999998</v>
      </c>
    </row>
    <row r="422" spans="1:16" x14ac:dyDescent="0.3">
      <c r="A422">
        <v>72604</v>
      </c>
      <c r="B422" s="2">
        <v>2134139.34</v>
      </c>
      <c r="C422" s="2">
        <v>3668793.18</v>
      </c>
      <c r="D422" s="2">
        <v>35568.9</v>
      </c>
      <c r="E422" s="2">
        <v>59554.239999999998</v>
      </c>
      <c r="F422" s="2">
        <v>108820.34</v>
      </c>
      <c r="G422" s="2">
        <v>992.57</v>
      </c>
      <c r="H422" s="2">
        <v>0</v>
      </c>
      <c r="I422" s="2">
        <v>0</v>
      </c>
      <c r="J422" s="100">
        <f t="shared" si="24"/>
        <v>3814174.9899999998</v>
      </c>
      <c r="K422" s="2">
        <v>3440174.0700000003</v>
      </c>
      <c r="L422" s="3">
        <f t="shared" si="25"/>
        <v>374000.91999999946</v>
      </c>
      <c r="M422" s="101">
        <f t="shared" si="26"/>
        <v>9.8055522093389719E-2</v>
      </c>
      <c r="N422" s="110"/>
      <c r="O422" s="2">
        <v>222222.31</v>
      </c>
      <c r="P422" s="3">
        <f t="shared" si="27"/>
        <v>-3591952.6799999997</v>
      </c>
    </row>
    <row r="423" spans="1:16" x14ac:dyDescent="0.3">
      <c r="A423">
        <v>72605</v>
      </c>
      <c r="B423" s="2">
        <v>202262.55</v>
      </c>
      <c r="C423" s="2">
        <v>348975.45</v>
      </c>
      <c r="D423" s="2">
        <v>3371.06</v>
      </c>
      <c r="E423" s="2">
        <v>10794.55</v>
      </c>
      <c r="F423" s="2">
        <v>19681.98</v>
      </c>
      <c r="G423" s="2">
        <v>179.91</v>
      </c>
      <c r="H423" s="2">
        <v>0</v>
      </c>
      <c r="I423" s="2">
        <v>0</v>
      </c>
      <c r="J423" s="100">
        <f t="shared" si="24"/>
        <v>372208.39999999997</v>
      </c>
      <c r="K423" s="2">
        <v>300620.26</v>
      </c>
      <c r="L423" s="3">
        <f t="shared" si="25"/>
        <v>71588.139999999956</v>
      </c>
      <c r="M423" s="101">
        <f t="shared" si="26"/>
        <v>0.19233348844357076</v>
      </c>
      <c r="N423" s="110"/>
      <c r="O423" s="2">
        <v>19816.03</v>
      </c>
      <c r="P423" s="3">
        <f t="shared" si="27"/>
        <v>-352392.37</v>
      </c>
    </row>
    <row r="424" spans="1:16" x14ac:dyDescent="0.3">
      <c r="A424">
        <v>72606</v>
      </c>
      <c r="B424" s="2">
        <v>89925.8</v>
      </c>
      <c r="C424" s="2">
        <v>154761.29</v>
      </c>
      <c r="D424" s="2">
        <v>1498.83</v>
      </c>
      <c r="E424" s="2">
        <v>1377.11</v>
      </c>
      <c r="F424" s="2">
        <v>2510.94</v>
      </c>
      <c r="G424" s="2">
        <v>22.95</v>
      </c>
      <c r="H424" s="2">
        <v>0</v>
      </c>
      <c r="I424" s="2">
        <v>0</v>
      </c>
      <c r="J424" s="100">
        <f t="shared" si="24"/>
        <v>158794.01</v>
      </c>
      <c r="K424" s="2">
        <v>125596.36</v>
      </c>
      <c r="L424" s="3">
        <f t="shared" si="25"/>
        <v>33197.650000000009</v>
      </c>
      <c r="M424" s="101">
        <f t="shared" si="26"/>
        <v>0.20906109745575419</v>
      </c>
      <c r="N424" s="110"/>
      <c r="O424" s="2">
        <v>9202.2000000000007</v>
      </c>
      <c r="P424" s="3">
        <f t="shared" si="27"/>
        <v>-149591.81</v>
      </c>
    </row>
    <row r="425" spans="1:16" x14ac:dyDescent="0.3">
      <c r="A425">
        <v>72608</v>
      </c>
      <c r="B425" s="2">
        <v>1698225.07</v>
      </c>
      <c r="C425" s="2">
        <v>3096428.47</v>
      </c>
      <c r="D425" s="2">
        <v>28303.69</v>
      </c>
      <c r="E425" s="2">
        <v>95229.14</v>
      </c>
      <c r="F425" s="2">
        <v>173634.55</v>
      </c>
      <c r="G425" s="2">
        <v>1587.15</v>
      </c>
      <c r="H425" s="2">
        <v>0</v>
      </c>
      <c r="I425" s="2">
        <v>0</v>
      </c>
      <c r="J425" s="100">
        <f t="shared" si="24"/>
        <v>3299953.86</v>
      </c>
      <c r="K425" s="2">
        <v>2961699.1499999994</v>
      </c>
      <c r="L425" s="3">
        <f t="shared" si="25"/>
        <v>338254.71000000043</v>
      </c>
      <c r="M425" s="101">
        <f t="shared" si="26"/>
        <v>0.10250286044908533</v>
      </c>
      <c r="N425" s="110"/>
      <c r="O425" s="2">
        <v>0</v>
      </c>
      <c r="P425" s="3">
        <f t="shared" si="27"/>
        <v>-3299953.86</v>
      </c>
    </row>
    <row r="426" spans="1:16" x14ac:dyDescent="0.3">
      <c r="A426">
        <v>72609</v>
      </c>
      <c r="B426" s="2">
        <v>44910.91</v>
      </c>
      <c r="C426" s="2">
        <v>81888.070000000007</v>
      </c>
      <c r="D426" s="2">
        <v>748.51</v>
      </c>
      <c r="E426" s="2">
        <v>0</v>
      </c>
      <c r="F426" s="2">
        <v>0</v>
      </c>
      <c r="G426" s="2">
        <v>0</v>
      </c>
      <c r="H426" s="2">
        <v>0</v>
      </c>
      <c r="I426" s="2">
        <v>0</v>
      </c>
      <c r="J426" s="100">
        <f t="shared" si="24"/>
        <v>82636.58</v>
      </c>
      <c r="K426" s="2">
        <v>81655.090000000011</v>
      </c>
      <c r="L426" s="3">
        <f t="shared" si="25"/>
        <v>981.48999999999069</v>
      </c>
      <c r="M426" s="101">
        <f t="shared" si="26"/>
        <v>1.1877185624090332E-2</v>
      </c>
      <c r="N426" s="110"/>
      <c r="O426" s="2">
        <v>0</v>
      </c>
      <c r="P426" s="3">
        <f t="shared" si="27"/>
        <v>-82636.58</v>
      </c>
    </row>
    <row r="427" spans="1:16" x14ac:dyDescent="0.3">
      <c r="A427">
        <v>72611</v>
      </c>
      <c r="B427" s="2">
        <v>282916.24</v>
      </c>
      <c r="C427" s="2">
        <v>515850.57</v>
      </c>
      <c r="D427" s="2">
        <v>4715.1400000000003</v>
      </c>
      <c r="E427" s="2">
        <v>0</v>
      </c>
      <c r="F427" s="2">
        <v>0</v>
      </c>
      <c r="G427" s="2">
        <v>0</v>
      </c>
      <c r="H427" s="2">
        <v>0</v>
      </c>
      <c r="I427" s="2">
        <v>0</v>
      </c>
      <c r="J427" s="100">
        <f t="shared" si="24"/>
        <v>520565.71</v>
      </c>
      <c r="K427" s="2">
        <v>424889.07</v>
      </c>
      <c r="L427" s="3">
        <f t="shared" si="25"/>
        <v>95676.640000000014</v>
      </c>
      <c r="M427" s="101">
        <f t="shared" si="26"/>
        <v>0.18379358870948301</v>
      </c>
      <c r="N427" s="110"/>
      <c r="O427" s="2">
        <v>0</v>
      </c>
      <c r="P427" s="3">
        <f t="shared" si="27"/>
        <v>-520565.71</v>
      </c>
    </row>
    <row r="428" spans="1:16" x14ac:dyDescent="0.3">
      <c r="A428">
        <v>72612</v>
      </c>
      <c r="B428" s="2">
        <v>11327.42</v>
      </c>
      <c r="C428" s="2">
        <v>20653.740000000002</v>
      </c>
      <c r="D428" s="2">
        <v>188.8</v>
      </c>
      <c r="E428" s="2">
        <v>5520.58</v>
      </c>
      <c r="F428" s="2">
        <v>10065.76</v>
      </c>
      <c r="G428" s="2">
        <v>92</v>
      </c>
      <c r="H428" s="2">
        <v>0</v>
      </c>
      <c r="I428" s="2">
        <v>0</v>
      </c>
      <c r="J428" s="100">
        <f t="shared" si="24"/>
        <v>31000.300000000003</v>
      </c>
      <c r="K428" s="2">
        <v>26551.21</v>
      </c>
      <c r="L428" s="3">
        <f t="shared" si="25"/>
        <v>4449.0900000000038</v>
      </c>
      <c r="M428" s="101">
        <f t="shared" si="26"/>
        <v>0.14351764337764483</v>
      </c>
      <c r="N428" s="110"/>
      <c r="O428" s="2">
        <v>0</v>
      </c>
      <c r="P428" s="3">
        <f t="shared" si="27"/>
        <v>-31000.300000000003</v>
      </c>
    </row>
    <row r="429" spans="1:16" x14ac:dyDescent="0.3">
      <c r="A429">
        <v>72613</v>
      </c>
      <c r="B429" s="2">
        <v>14176.01</v>
      </c>
      <c r="C429" s="2">
        <v>24950.11</v>
      </c>
      <c r="D429" s="2">
        <v>236.28</v>
      </c>
      <c r="E429" s="2">
        <v>4243.72</v>
      </c>
      <c r="F429" s="2">
        <v>7737.68</v>
      </c>
      <c r="G429" s="2">
        <v>70.73</v>
      </c>
      <c r="H429" s="2">
        <v>0</v>
      </c>
      <c r="I429" s="2">
        <v>0</v>
      </c>
      <c r="J429" s="100">
        <f t="shared" si="24"/>
        <v>32994.800000000003</v>
      </c>
      <c r="K429" s="2">
        <v>30837.73</v>
      </c>
      <c r="L429" s="3">
        <f t="shared" si="25"/>
        <v>2157.0700000000033</v>
      </c>
      <c r="M429" s="101">
        <f t="shared" si="26"/>
        <v>6.5376059257822541E-2</v>
      </c>
      <c r="N429" s="110"/>
      <c r="O429" s="2">
        <v>897.47</v>
      </c>
      <c r="P429" s="3">
        <f t="shared" si="27"/>
        <v>-32097.33</v>
      </c>
    </row>
    <row r="430" spans="1:16" x14ac:dyDescent="0.3">
      <c r="A430">
        <v>72614</v>
      </c>
      <c r="B430" s="2">
        <v>13869.81</v>
      </c>
      <c r="C430" s="2">
        <v>23200.85</v>
      </c>
      <c r="D430" s="2">
        <v>231.14</v>
      </c>
      <c r="E430" s="2">
        <v>857.25</v>
      </c>
      <c r="F430" s="2">
        <v>1563.08</v>
      </c>
      <c r="G430" s="2">
        <v>14.3</v>
      </c>
      <c r="H430" s="2">
        <v>0</v>
      </c>
      <c r="I430" s="2">
        <v>0</v>
      </c>
      <c r="J430" s="100">
        <f t="shared" si="24"/>
        <v>25009.37</v>
      </c>
      <c r="K430" s="2">
        <v>22114.11</v>
      </c>
      <c r="L430" s="3">
        <f t="shared" si="25"/>
        <v>2895.2599999999984</v>
      </c>
      <c r="M430" s="101">
        <f t="shared" si="26"/>
        <v>0.11576701052445537</v>
      </c>
      <c r="N430" s="110"/>
      <c r="O430" s="2">
        <v>2088.7199999999998</v>
      </c>
      <c r="P430" s="3">
        <f t="shared" si="27"/>
        <v>-22920.649999999998</v>
      </c>
    </row>
    <row r="431" spans="1:16" x14ac:dyDescent="0.3">
      <c r="A431">
        <v>72615</v>
      </c>
      <c r="B431" s="2">
        <v>493348.03</v>
      </c>
      <c r="C431" s="2">
        <v>899536.1</v>
      </c>
      <c r="D431" s="2">
        <v>8222.5</v>
      </c>
      <c r="E431" s="2">
        <v>18275.169999999998</v>
      </c>
      <c r="F431" s="2">
        <v>33321.69</v>
      </c>
      <c r="G431" s="2">
        <v>304.61</v>
      </c>
      <c r="H431" s="2">
        <v>0</v>
      </c>
      <c r="I431" s="2">
        <v>0</v>
      </c>
      <c r="J431" s="100">
        <f t="shared" si="24"/>
        <v>941384.89999999991</v>
      </c>
      <c r="K431" s="2">
        <v>831830.64</v>
      </c>
      <c r="L431" s="3">
        <f t="shared" si="25"/>
        <v>109554.25999999989</v>
      </c>
      <c r="M431" s="101">
        <f t="shared" si="26"/>
        <v>0.11637562913957926</v>
      </c>
      <c r="N431" s="110"/>
      <c r="O431" s="2">
        <v>0</v>
      </c>
      <c r="P431" s="3">
        <f t="shared" si="27"/>
        <v>-941384.89999999991</v>
      </c>
    </row>
    <row r="432" spans="1:16" x14ac:dyDescent="0.3">
      <c r="A432">
        <v>72616</v>
      </c>
      <c r="B432" s="2">
        <v>400274.97</v>
      </c>
      <c r="C432" s="2">
        <v>729834.83</v>
      </c>
      <c r="D432" s="2">
        <v>6671.41</v>
      </c>
      <c r="E432" s="2">
        <v>21530.95</v>
      </c>
      <c r="F432" s="2">
        <v>39258.1</v>
      </c>
      <c r="G432" s="2">
        <v>358.84</v>
      </c>
      <c r="H432" s="2">
        <v>0</v>
      </c>
      <c r="I432" s="2">
        <v>0</v>
      </c>
      <c r="J432" s="100">
        <f t="shared" si="24"/>
        <v>776123.17999999993</v>
      </c>
      <c r="K432" s="2">
        <v>653981.66</v>
      </c>
      <c r="L432" s="3">
        <f t="shared" si="25"/>
        <v>122141.5199999999</v>
      </c>
      <c r="M432" s="101">
        <f t="shared" si="26"/>
        <v>0.15737388490316692</v>
      </c>
      <c r="N432" s="110"/>
      <c r="O432" s="2">
        <v>0</v>
      </c>
      <c r="P432" s="3">
        <f t="shared" si="27"/>
        <v>-776123.17999999993</v>
      </c>
    </row>
    <row r="433" spans="1:16" x14ac:dyDescent="0.3">
      <c r="A433">
        <v>72617</v>
      </c>
      <c r="B433" s="2">
        <v>453490.58</v>
      </c>
      <c r="C433" s="2">
        <v>789131.04</v>
      </c>
      <c r="D433" s="2">
        <v>7558.3</v>
      </c>
      <c r="E433" s="2">
        <v>4907.8500000000004</v>
      </c>
      <c r="F433" s="2">
        <v>8948.6299999999992</v>
      </c>
      <c r="G433" s="2">
        <v>81.81</v>
      </c>
      <c r="H433" s="2">
        <v>0</v>
      </c>
      <c r="I433" s="2">
        <v>0</v>
      </c>
      <c r="J433" s="100">
        <f t="shared" si="24"/>
        <v>805719.78000000014</v>
      </c>
      <c r="K433" s="2">
        <v>744181.38</v>
      </c>
      <c r="L433" s="3">
        <f t="shared" si="25"/>
        <v>61538.40000000014</v>
      </c>
      <c r="M433" s="101">
        <f t="shared" si="26"/>
        <v>7.6376925982877236E-2</v>
      </c>
      <c r="N433" s="110"/>
      <c r="O433" s="2">
        <v>37734</v>
      </c>
      <c r="P433" s="3">
        <f t="shared" si="27"/>
        <v>-767985.78000000014</v>
      </c>
    </row>
    <row r="434" spans="1:16" x14ac:dyDescent="0.3">
      <c r="A434">
        <v>72619</v>
      </c>
      <c r="B434" s="2">
        <v>86677.61</v>
      </c>
      <c r="C434" s="2">
        <v>158041</v>
      </c>
      <c r="D434" s="2">
        <v>1444.59</v>
      </c>
      <c r="E434" s="2">
        <v>10628.8</v>
      </c>
      <c r="F434" s="2">
        <v>19379.89</v>
      </c>
      <c r="G434" s="2">
        <v>177.14</v>
      </c>
      <c r="H434" s="2">
        <v>0</v>
      </c>
      <c r="I434" s="2">
        <v>0</v>
      </c>
      <c r="J434" s="100">
        <f t="shared" si="24"/>
        <v>179042.62</v>
      </c>
      <c r="K434" s="2">
        <v>154944.91</v>
      </c>
      <c r="L434" s="3">
        <f t="shared" si="25"/>
        <v>24097.709999999992</v>
      </c>
      <c r="M434" s="101">
        <f t="shared" si="26"/>
        <v>0.1345920317743339</v>
      </c>
      <c r="N434" s="110"/>
      <c r="O434" s="2">
        <v>0</v>
      </c>
      <c r="P434" s="3">
        <f t="shared" si="27"/>
        <v>-179042.62</v>
      </c>
    </row>
    <row r="435" spans="1:16" x14ac:dyDescent="0.3">
      <c r="A435">
        <v>72620</v>
      </c>
      <c r="B435" s="2">
        <v>44162.71</v>
      </c>
      <c r="C435" s="2">
        <v>80523.25</v>
      </c>
      <c r="D435" s="2">
        <v>736.08</v>
      </c>
      <c r="E435" s="2">
        <v>5400.18</v>
      </c>
      <c r="F435" s="2">
        <v>9846.42</v>
      </c>
      <c r="G435" s="2">
        <v>90</v>
      </c>
      <c r="H435" s="2">
        <v>0</v>
      </c>
      <c r="I435" s="2">
        <v>0</v>
      </c>
      <c r="J435" s="100">
        <f t="shared" si="24"/>
        <v>91195.75</v>
      </c>
      <c r="K435" s="2">
        <v>78942.789999999979</v>
      </c>
      <c r="L435" s="3">
        <f t="shared" si="25"/>
        <v>12252.960000000021</v>
      </c>
      <c r="M435" s="101">
        <f t="shared" si="26"/>
        <v>0.13435889282121175</v>
      </c>
      <c r="N435" s="110"/>
      <c r="O435" s="2">
        <v>0</v>
      </c>
      <c r="P435" s="3">
        <f t="shared" si="27"/>
        <v>-91195.75</v>
      </c>
    </row>
    <row r="436" spans="1:16" x14ac:dyDescent="0.3">
      <c r="A436">
        <v>72621</v>
      </c>
      <c r="B436" s="2">
        <v>52373.45</v>
      </c>
      <c r="C436" s="2">
        <v>95493.86</v>
      </c>
      <c r="D436" s="2">
        <v>872.86</v>
      </c>
      <c r="E436" s="2">
        <v>0</v>
      </c>
      <c r="F436" s="2">
        <v>0</v>
      </c>
      <c r="G436" s="2">
        <v>0</v>
      </c>
      <c r="H436" s="2">
        <v>0</v>
      </c>
      <c r="I436" s="2">
        <v>0</v>
      </c>
      <c r="J436" s="100">
        <f t="shared" si="24"/>
        <v>96366.720000000001</v>
      </c>
      <c r="K436" s="2">
        <v>84035.18</v>
      </c>
      <c r="L436" s="3">
        <f t="shared" si="25"/>
        <v>12331.540000000008</v>
      </c>
      <c r="M436" s="101">
        <f t="shared" si="26"/>
        <v>0.1279647164498284</v>
      </c>
      <c r="N436" s="110"/>
      <c r="O436" s="2">
        <v>0</v>
      </c>
      <c r="P436" s="3">
        <f t="shared" si="27"/>
        <v>-96366.720000000001</v>
      </c>
    </row>
    <row r="437" spans="1:16" x14ac:dyDescent="0.3">
      <c r="A437">
        <v>72622</v>
      </c>
      <c r="B437" s="2">
        <v>304930.21999999997</v>
      </c>
      <c r="C437" s="2">
        <v>555989.46</v>
      </c>
      <c r="D437" s="2">
        <v>5082.17</v>
      </c>
      <c r="E437" s="2">
        <v>607.6</v>
      </c>
      <c r="F437" s="2">
        <v>1107.8699999999999</v>
      </c>
      <c r="G437" s="2">
        <v>10.130000000000001</v>
      </c>
      <c r="H437" s="2">
        <v>0</v>
      </c>
      <c r="I437" s="2">
        <v>0</v>
      </c>
      <c r="J437" s="100">
        <f t="shared" si="24"/>
        <v>562189.63</v>
      </c>
      <c r="K437" s="2">
        <v>475557.5</v>
      </c>
      <c r="L437" s="3">
        <f t="shared" si="25"/>
        <v>86632.13</v>
      </c>
      <c r="M437" s="101">
        <f t="shared" si="26"/>
        <v>0.15409770187329852</v>
      </c>
      <c r="N437" s="110"/>
      <c r="O437" s="2">
        <v>0</v>
      </c>
      <c r="P437" s="3">
        <f t="shared" si="27"/>
        <v>-562189.63</v>
      </c>
    </row>
    <row r="438" spans="1:16" x14ac:dyDescent="0.3">
      <c r="A438">
        <v>72701</v>
      </c>
      <c r="B438" s="2">
        <v>447194.64</v>
      </c>
      <c r="C438" s="2">
        <v>775170.35</v>
      </c>
      <c r="D438" s="2">
        <v>7453.3</v>
      </c>
      <c r="E438" s="2">
        <v>18393.93</v>
      </c>
      <c r="F438" s="2">
        <v>33538.35</v>
      </c>
      <c r="G438" s="2">
        <v>306.56</v>
      </c>
      <c r="H438" s="2">
        <v>0</v>
      </c>
      <c r="I438" s="2">
        <v>0</v>
      </c>
      <c r="J438" s="100">
        <f t="shared" si="24"/>
        <v>816468.56</v>
      </c>
      <c r="K438" s="2">
        <v>663800.9800000001</v>
      </c>
      <c r="L438" s="3">
        <f t="shared" si="25"/>
        <v>152667.57999999996</v>
      </c>
      <c r="M438" s="101">
        <f t="shared" si="26"/>
        <v>0.18698525268382649</v>
      </c>
      <c r="N438" s="110"/>
      <c r="O438" s="2">
        <v>40214.879999999997</v>
      </c>
      <c r="P438" s="3">
        <f t="shared" si="27"/>
        <v>-776253.68</v>
      </c>
    </row>
    <row r="439" spans="1:16" x14ac:dyDescent="0.3">
      <c r="A439">
        <v>72702</v>
      </c>
      <c r="B439" s="2">
        <v>79623.899999999994</v>
      </c>
      <c r="C439" s="2">
        <v>135800.4</v>
      </c>
      <c r="D439" s="2">
        <v>1327.08</v>
      </c>
      <c r="E439" s="2">
        <v>6701.4</v>
      </c>
      <c r="F439" s="2">
        <v>12218.94</v>
      </c>
      <c r="G439" s="2">
        <v>111.7</v>
      </c>
      <c r="H439" s="2">
        <v>0</v>
      </c>
      <c r="I439" s="2">
        <v>0</v>
      </c>
      <c r="J439" s="100">
        <f t="shared" si="24"/>
        <v>149458.12</v>
      </c>
      <c r="K439" s="2">
        <v>144663.81999999998</v>
      </c>
      <c r="L439" s="3">
        <f t="shared" si="25"/>
        <v>4794.3000000000175</v>
      </c>
      <c r="M439" s="101">
        <f t="shared" si="26"/>
        <v>3.2077882419503323E-2</v>
      </c>
      <c r="N439" s="110"/>
      <c r="O439" s="2">
        <v>9380.84</v>
      </c>
      <c r="P439" s="3">
        <f t="shared" si="27"/>
        <v>-140077.28</v>
      </c>
    </row>
    <row r="440" spans="1:16" x14ac:dyDescent="0.3">
      <c r="A440">
        <v>72704</v>
      </c>
      <c r="B440" s="2">
        <v>153968.85</v>
      </c>
      <c r="C440" s="2">
        <v>262317.82</v>
      </c>
      <c r="D440" s="2">
        <v>2566.16</v>
      </c>
      <c r="E440" s="2">
        <v>14961.77</v>
      </c>
      <c r="F440" s="2">
        <v>27280.33</v>
      </c>
      <c r="G440" s="2">
        <v>249.38</v>
      </c>
      <c r="H440" s="2">
        <v>0</v>
      </c>
      <c r="I440" s="2">
        <v>0</v>
      </c>
      <c r="J440" s="100">
        <f t="shared" si="24"/>
        <v>292413.69</v>
      </c>
      <c r="K440" s="2">
        <v>285606.40999999997</v>
      </c>
      <c r="L440" s="3">
        <f t="shared" si="25"/>
        <v>6807.2800000000279</v>
      </c>
      <c r="M440" s="101">
        <f t="shared" si="26"/>
        <v>2.3279621415810005E-2</v>
      </c>
      <c r="N440" s="110"/>
      <c r="O440" s="2">
        <v>18418.46</v>
      </c>
      <c r="P440" s="3">
        <f t="shared" si="27"/>
        <v>-273995.23</v>
      </c>
    </row>
    <row r="441" spans="1:16" x14ac:dyDescent="0.3">
      <c r="A441">
        <v>72705</v>
      </c>
      <c r="B441" s="2">
        <v>237716.83</v>
      </c>
      <c r="C441" s="2">
        <v>421405.78</v>
      </c>
      <c r="D441" s="2">
        <v>3961.94</v>
      </c>
      <c r="E441" s="2">
        <v>9666.89</v>
      </c>
      <c r="F441" s="2">
        <v>17625.96</v>
      </c>
      <c r="G441" s="2">
        <v>161.12</v>
      </c>
      <c r="H441" s="2">
        <v>0</v>
      </c>
      <c r="I441" s="2">
        <v>0</v>
      </c>
      <c r="J441" s="100">
        <f t="shared" si="24"/>
        <v>443154.80000000005</v>
      </c>
      <c r="K441" s="2">
        <v>374795.01999999996</v>
      </c>
      <c r="L441" s="3">
        <f t="shared" si="25"/>
        <v>68359.780000000086</v>
      </c>
      <c r="M441" s="101">
        <f t="shared" si="26"/>
        <v>0.1542571128643988</v>
      </c>
      <c r="N441" s="110"/>
      <c r="O441" s="2">
        <v>12029.8</v>
      </c>
      <c r="P441" s="3">
        <f t="shared" si="27"/>
        <v>-431125.00000000006</v>
      </c>
    </row>
    <row r="442" spans="1:16" x14ac:dyDescent="0.3">
      <c r="A442">
        <v>72801</v>
      </c>
      <c r="B442" s="2">
        <v>419863.55</v>
      </c>
      <c r="C442" s="2">
        <v>765551.06</v>
      </c>
      <c r="D442" s="2">
        <v>6997.81</v>
      </c>
      <c r="E442" s="2">
        <v>45491.67</v>
      </c>
      <c r="F442" s="2">
        <v>82946.42</v>
      </c>
      <c r="G442" s="2">
        <v>758.2</v>
      </c>
      <c r="H442" s="2">
        <v>0</v>
      </c>
      <c r="I442" s="2">
        <v>0</v>
      </c>
      <c r="J442" s="100">
        <f t="shared" si="24"/>
        <v>856253.49000000011</v>
      </c>
      <c r="K442" s="2">
        <v>817635.24</v>
      </c>
      <c r="L442" s="3">
        <f t="shared" si="25"/>
        <v>38618.250000000116</v>
      </c>
      <c r="M442" s="101">
        <f t="shared" si="26"/>
        <v>4.5101422009970568E-2</v>
      </c>
      <c r="N442" s="110"/>
      <c r="O442" s="2">
        <v>0</v>
      </c>
      <c r="P442" s="3">
        <f t="shared" si="27"/>
        <v>-856253.49000000011</v>
      </c>
    </row>
    <row r="443" spans="1:16" x14ac:dyDescent="0.3">
      <c r="A443">
        <v>72802</v>
      </c>
      <c r="B443" s="2">
        <v>1033258.87</v>
      </c>
      <c r="C443" s="2">
        <v>1782235.01</v>
      </c>
      <c r="D443" s="2">
        <v>17221.03</v>
      </c>
      <c r="E443" s="2">
        <v>45205.120000000003</v>
      </c>
      <c r="F443" s="2">
        <v>82423.520000000004</v>
      </c>
      <c r="G443" s="2">
        <v>753.35</v>
      </c>
      <c r="H443" s="2">
        <v>0</v>
      </c>
      <c r="I443" s="2">
        <v>0</v>
      </c>
      <c r="J443" s="100">
        <f t="shared" si="24"/>
        <v>1882632.9100000001</v>
      </c>
      <c r="K443" s="2">
        <v>1571971.71</v>
      </c>
      <c r="L443" s="3">
        <f t="shared" si="25"/>
        <v>310661.20000000019</v>
      </c>
      <c r="M443" s="101">
        <f t="shared" si="26"/>
        <v>0.1650142193679171</v>
      </c>
      <c r="N443" s="110"/>
      <c r="O443" s="2">
        <v>101731.46</v>
      </c>
      <c r="P443" s="3">
        <f t="shared" si="27"/>
        <v>-1780901.4500000002</v>
      </c>
    </row>
    <row r="444" spans="1:16" x14ac:dyDescent="0.3">
      <c r="A444">
        <v>72803</v>
      </c>
      <c r="B444" s="2">
        <v>102457.17</v>
      </c>
      <c r="C444" s="2">
        <v>186813.33</v>
      </c>
      <c r="D444" s="2">
        <v>1707.62</v>
      </c>
      <c r="E444" s="2">
        <v>18164.78</v>
      </c>
      <c r="F444" s="2">
        <v>33120.21</v>
      </c>
      <c r="G444" s="2">
        <v>302.74</v>
      </c>
      <c r="H444" s="2">
        <v>0</v>
      </c>
      <c r="I444" s="2">
        <v>0</v>
      </c>
      <c r="J444" s="100">
        <f t="shared" si="24"/>
        <v>221943.89999999997</v>
      </c>
      <c r="K444" s="2">
        <v>212069.29000000004</v>
      </c>
      <c r="L444" s="3">
        <f t="shared" si="25"/>
        <v>9874.6099999999278</v>
      </c>
      <c r="M444" s="101">
        <f t="shared" si="26"/>
        <v>4.4491468339521514E-2</v>
      </c>
      <c r="N444" s="110"/>
      <c r="O444" s="2">
        <v>0</v>
      </c>
      <c r="P444" s="3">
        <f t="shared" si="27"/>
        <v>-221943.89999999997</v>
      </c>
    </row>
    <row r="445" spans="1:16" x14ac:dyDescent="0.3">
      <c r="A445">
        <v>72806</v>
      </c>
      <c r="B445" s="2">
        <v>7908.89</v>
      </c>
      <c r="C445" s="2">
        <v>13727.84</v>
      </c>
      <c r="D445" s="2">
        <v>131.82</v>
      </c>
      <c r="E445" s="2">
        <v>0</v>
      </c>
      <c r="F445" s="2">
        <v>0</v>
      </c>
      <c r="G445" s="2">
        <v>0</v>
      </c>
      <c r="H445" s="2">
        <v>0</v>
      </c>
      <c r="I445" s="2">
        <v>0</v>
      </c>
      <c r="J445" s="100">
        <f t="shared" si="24"/>
        <v>13859.66</v>
      </c>
      <c r="K445" s="2">
        <v>12809.54</v>
      </c>
      <c r="L445" s="3">
        <f t="shared" si="25"/>
        <v>1050.119999999999</v>
      </c>
      <c r="M445" s="101">
        <f t="shared" si="26"/>
        <v>7.5768092435167883E-2</v>
      </c>
      <c r="N445" s="110"/>
      <c r="O445" s="2">
        <v>692.72</v>
      </c>
      <c r="P445" s="3">
        <f t="shared" si="27"/>
        <v>-13166.94</v>
      </c>
    </row>
    <row r="446" spans="1:16" x14ac:dyDescent="0.3">
      <c r="A446">
        <v>72807</v>
      </c>
      <c r="B446" s="2">
        <v>645.48</v>
      </c>
      <c r="C446" s="2">
        <v>760.99</v>
      </c>
      <c r="D446" s="2">
        <v>10.79</v>
      </c>
      <c r="E446" s="2">
        <v>908.28</v>
      </c>
      <c r="F446" s="2">
        <v>1656.09</v>
      </c>
      <c r="G446" s="2">
        <v>15.14</v>
      </c>
      <c r="H446" s="2">
        <v>0</v>
      </c>
      <c r="I446" s="2">
        <v>0</v>
      </c>
      <c r="J446" s="100">
        <f t="shared" si="24"/>
        <v>2443.0099999999993</v>
      </c>
      <c r="K446" s="2">
        <v>4161.1899999999996</v>
      </c>
      <c r="L446" s="3">
        <f t="shared" si="25"/>
        <v>-1718.1800000000003</v>
      </c>
      <c r="M446" s="101">
        <f t="shared" si="26"/>
        <v>-0.70330453006741711</v>
      </c>
      <c r="N446" s="110"/>
      <c r="O446" s="2">
        <v>415.95</v>
      </c>
      <c r="P446" s="3">
        <f t="shared" si="27"/>
        <v>-2027.0599999999993</v>
      </c>
    </row>
    <row r="447" spans="1:16" x14ac:dyDescent="0.3">
      <c r="A447">
        <v>72808</v>
      </c>
      <c r="B447" s="2">
        <v>153026.1</v>
      </c>
      <c r="C447" s="2">
        <v>264664.28000000003</v>
      </c>
      <c r="D447" s="2">
        <v>2538.13</v>
      </c>
      <c r="E447" s="2">
        <v>1594.61</v>
      </c>
      <c r="F447" s="2">
        <v>2907.37</v>
      </c>
      <c r="G447" s="2">
        <v>26.57</v>
      </c>
      <c r="H447" s="2">
        <v>0</v>
      </c>
      <c r="I447" s="2">
        <v>0</v>
      </c>
      <c r="J447" s="100">
        <f t="shared" si="24"/>
        <v>270136.35000000003</v>
      </c>
      <c r="K447" s="2">
        <v>231904.87000000002</v>
      </c>
      <c r="L447" s="3">
        <f t="shared" si="25"/>
        <v>38231.48000000001</v>
      </c>
      <c r="M447" s="101">
        <f t="shared" si="26"/>
        <v>0.14152660313948864</v>
      </c>
      <c r="N447" s="110"/>
      <c r="O447" s="2">
        <v>13010.13</v>
      </c>
      <c r="P447" s="3">
        <f t="shared" si="27"/>
        <v>-257126.22000000003</v>
      </c>
    </row>
    <row r="448" spans="1:16" x14ac:dyDescent="0.3">
      <c r="A448">
        <v>72809</v>
      </c>
      <c r="B448" s="2">
        <v>115787</v>
      </c>
      <c r="C448" s="2">
        <v>201833.38</v>
      </c>
      <c r="D448" s="2">
        <v>1929.75</v>
      </c>
      <c r="E448" s="2">
        <v>4034.72</v>
      </c>
      <c r="F448" s="2">
        <v>7356.66</v>
      </c>
      <c r="G448" s="2">
        <v>67.23</v>
      </c>
      <c r="H448" s="2">
        <v>0</v>
      </c>
      <c r="I448" s="2">
        <v>0</v>
      </c>
      <c r="J448" s="100">
        <f t="shared" si="24"/>
        <v>211187.02000000002</v>
      </c>
      <c r="K448" s="2">
        <v>182332.06</v>
      </c>
      <c r="L448" s="3">
        <f t="shared" si="25"/>
        <v>28854.960000000021</v>
      </c>
      <c r="M448" s="101">
        <f t="shared" si="26"/>
        <v>0.13663226082739374</v>
      </c>
      <c r="N448" s="110"/>
      <c r="O448" s="2">
        <v>9283.77</v>
      </c>
      <c r="P448" s="3">
        <f t="shared" si="27"/>
        <v>-201903.25000000003</v>
      </c>
    </row>
    <row r="449" spans="1:16" x14ac:dyDescent="0.3">
      <c r="A449">
        <v>72810</v>
      </c>
      <c r="B449" s="2">
        <v>10670.31</v>
      </c>
      <c r="C449" s="2">
        <v>19455.740000000002</v>
      </c>
      <c r="D449" s="2">
        <v>177.85</v>
      </c>
      <c r="E449" s="2">
        <v>0</v>
      </c>
      <c r="F449" s="2">
        <v>0</v>
      </c>
      <c r="G449" s="2">
        <v>0</v>
      </c>
      <c r="H449" s="2">
        <v>0</v>
      </c>
      <c r="I449" s="2">
        <v>0</v>
      </c>
      <c r="J449" s="100">
        <f t="shared" si="24"/>
        <v>19633.59</v>
      </c>
      <c r="K449" s="2">
        <v>18179.12</v>
      </c>
      <c r="L449" s="3">
        <f t="shared" si="25"/>
        <v>1454.4700000000012</v>
      </c>
      <c r="M449" s="101">
        <f t="shared" si="26"/>
        <v>7.4080695379703923E-2</v>
      </c>
      <c r="N449" s="110"/>
      <c r="O449" s="2">
        <v>0</v>
      </c>
      <c r="P449" s="3">
        <f t="shared" si="27"/>
        <v>-19633.59</v>
      </c>
    </row>
    <row r="450" spans="1:16" x14ac:dyDescent="0.3">
      <c r="A450">
        <v>72901</v>
      </c>
      <c r="B450" s="2">
        <v>1518585.71</v>
      </c>
      <c r="C450" s="2">
        <v>2637005.17</v>
      </c>
      <c r="D450" s="2">
        <v>25309.91</v>
      </c>
      <c r="E450" s="2">
        <v>65703.13</v>
      </c>
      <c r="F450" s="2">
        <v>119757.94</v>
      </c>
      <c r="G450" s="2">
        <v>1095.05</v>
      </c>
      <c r="H450" s="2">
        <v>0</v>
      </c>
      <c r="I450" s="2">
        <v>0</v>
      </c>
      <c r="J450" s="100">
        <f t="shared" si="24"/>
        <v>2783168.07</v>
      </c>
      <c r="K450" s="2">
        <v>2434371.8400000003</v>
      </c>
      <c r="L450" s="3">
        <f t="shared" si="25"/>
        <v>348796.22999999952</v>
      </c>
      <c r="M450" s="101">
        <f t="shared" si="26"/>
        <v>0.1253234519897318</v>
      </c>
      <c r="N450" s="110"/>
      <c r="O450" s="2">
        <v>132028.34</v>
      </c>
      <c r="P450" s="3">
        <f t="shared" si="27"/>
        <v>-2651139.73</v>
      </c>
    </row>
    <row r="451" spans="1:16" x14ac:dyDescent="0.3">
      <c r="A451">
        <v>72902</v>
      </c>
      <c r="B451" s="2">
        <v>369278.27</v>
      </c>
      <c r="C451" s="2">
        <v>631354.48</v>
      </c>
      <c r="D451" s="2">
        <v>6154.68</v>
      </c>
      <c r="E451" s="2">
        <v>2351.0500000000002</v>
      </c>
      <c r="F451" s="2">
        <v>4286.71</v>
      </c>
      <c r="G451" s="2">
        <v>39.21</v>
      </c>
      <c r="H451" s="2">
        <v>0</v>
      </c>
      <c r="I451" s="2">
        <v>0</v>
      </c>
      <c r="J451" s="100">
        <f t="shared" ref="J451:J514" si="28">SUM(C451:I451)-E451</f>
        <v>641835.07999999996</v>
      </c>
      <c r="K451" s="2">
        <v>601844.92999999993</v>
      </c>
      <c r="L451" s="3">
        <f t="shared" ref="L451:L514" si="29">J451-K451</f>
        <v>39990.150000000023</v>
      </c>
      <c r="M451" s="101">
        <f t="shared" ref="M451:M514" si="30">IF(J451=0,0,L451/J451)</f>
        <v>6.2305958720735591E-2</v>
      </c>
      <c r="N451" s="110"/>
      <c r="O451" s="2">
        <v>41963.88</v>
      </c>
      <c r="P451" s="3">
        <f t="shared" ref="P451:P514" si="31">O451-J451</f>
        <v>-599871.19999999995</v>
      </c>
    </row>
    <row r="452" spans="1:16" x14ac:dyDescent="0.3">
      <c r="A452">
        <v>72904</v>
      </c>
      <c r="B452" s="2">
        <v>8650.76</v>
      </c>
      <c r="C452" s="2">
        <v>15313.65</v>
      </c>
      <c r="D452" s="2">
        <v>144.19</v>
      </c>
      <c r="E452" s="2">
        <v>1534.88</v>
      </c>
      <c r="F452" s="2">
        <v>2798.7</v>
      </c>
      <c r="G452" s="2">
        <v>25.58</v>
      </c>
      <c r="H452" s="2">
        <v>0</v>
      </c>
      <c r="I452" s="2">
        <v>0</v>
      </c>
      <c r="J452" s="100">
        <f t="shared" si="28"/>
        <v>18282.120000000003</v>
      </c>
      <c r="K452" s="2">
        <v>18589.160000000003</v>
      </c>
      <c r="L452" s="3">
        <f t="shared" si="29"/>
        <v>-307.04000000000087</v>
      </c>
      <c r="M452" s="101">
        <f t="shared" si="30"/>
        <v>-1.6794551178966159E-2</v>
      </c>
      <c r="N452" s="110"/>
      <c r="O452" s="2">
        <v>459.25</v>
      </c>
      <c r="P452" s="3">
        <f t="shared" si="31"/>
        <v>-17822.870000000003</v>
      </c>
    </row>
    <row r="453" spans="1:16" x14ac:dyDescent="0.3">
      <c r="A453">
        <v>72905</v>
      </c>
      <c r="B453" s="2">
        <v>525977.01</v>
      </c>
      <c r="C453" s="2">
        <v>959031.52</v>
      </c>
      <c r="D453" s="2">
        <v>8766.23</v>
      </c>
      <c r="E453" s="2">
        <v>6935.93</v>
      </c>
      <c r="F453" s="2">
        <v>12646.51</v>
      </c>
      <c r="G453" s="2">
        <v>115.59</v>
      </c>
      <c r="H453" s="2">
        <v>0</v>
      </c>
      <c r="I453" s="2">
        <v>0</v>
      </c>
      <c r="J453" s="100">
        <f t="shared" si="28"/>
        <v>980559.85</v>
      </c>
      <c r="K453" s="2">
        <v>856238.22000000009</v>
      </c>
      <c r="L453" s="3">
        <f t="shared" si="29"/>
        <v>124321.62999999989</v>
      </c>
      <c r="M453" s="101">
        <f t="shared" si="30"/>
        <v>0.126786376170715</v>
      </c>
      <c r="N453" s="110"/>
      <c r="O453" s="2">
        <v>0</v>
      </c>
      <c r="P453" s="3">
        <f t="shared" si="31"/>
        <v>-980559.85</v>
      </c>
    </row>
    <row r="454" spans="1:16" x14ac:dyDescent="0.3">
      <c r="A454">
        <v>72907</v>
      </c>
      <c r="B454" s="2">
        <v>305182.17</v>
      </c>
      <c r="C454" s="2">
        <v>526708.78</v>
      </c>
      <c r="D454" s="2">
        <v>5086.34</v>
      </c>
      <c r="E454" s="2">
        <v>188.48</v>
      </c>
      <c r="F454" s="2">
        <v>343.66</v>
      </c>
      <c r="G454" s="2">
        <v>3.14</v>
      </c>
      <c r="H454" s="2">
        <v>0</v>
      </c>
      <c r="I454" s="2">
        <v>0</v>
      </c>
      <c r="J454" s="100">
        <f t="shared" si="28"/>
        <v>532141.92000000004</v>
      </c>
      <c r="K454" s="2">
        <v>499685.04000000004</v>
      </c>
      <c r="L454" s="3">
        <f t="shared" si="29"/>
        <v>32456.880000000005</v>
      </c>
      <c r="M454" s="101">
        <f t="shared" si="30"/>
        <v>6.0992902043875821E-2</v>
      </c>
      <c r="N454" s="110"/>
      <c r="O454" s="2">
        <v>29739.54</v>
      </c>
      <c r="P454" s="3">
        <f t="shared" si="31"/>
        <v>-502402.38000000006</v>
      </c>
    </row>
    <row r="455" spans="1:16" x14ac:dyDescent="0.3">
      <c r="A455">
        <v>72908</v>
      </c>
      <c r="B455" s="2">
        <v>39649.06</v>
      </c>
      <c r="C455" s="2">
        <v>66627.44</v>
      </c>
      <c r="D455" s="2">
        <v>660.81</v>
      </c>
      <c r="E455" s="2">
        <v>2709.28</v>
      </c>
      <c r="F455" s="2">
        <v>4939.95</v>
      </c>
      <c r="G455" s="2">
        <v>45.16</v>
      </c>
      <c r="H455" s="2">
        <v>0</v>
      </c>
      <c r="I455" s="2">
        <v>0</v>
      </c>
      <c r="J455" s="100">
        <f t="shared" si="28"/>
        <v>72273.36</v>
      </c>
      <c r="K455" s="2">
        <v>70993.48</v>
      </c>
      <c r="L455" s="3">
        <f t="shared" si="29"/>
        <v>1279.8800000000047</v>
      </c>
      <c r="M455" s="101">
        <f t="shared" si="30"/>
        <v>1.7708876410339917E-2</v>
      </c>
      <c r="N455" s="110"/>
      <c r="O455" s="2">
        <v>5665.35</v>
      </c>
      <c r="P455" s="3">
        <f t="shared" si="31"/>
        <v>-66608.009999999995</v>
      </c>
    </row>
    <row r="456" spans="1:16" x14ac:dyDescent="0.3">
      <c r="A456">
        <v>72909</v>
      </c>
      <c r="B456" s="2">
        <v>46758.33</v>
      </c>
      <c r="C456" s="2">
        <v>81416.25</v>
      </c>
      <c r="D456" s="2">
        <v>779.31</v>
      </c>
      <c r="E456" s="2">
        <v>9791.1299999999992</v>
      </c>
      <c r="F456" s="2">
        <v>17852.46</v>
      </c>
      <c r="G456" s="2">
        <v>163.19999999999999</v>
      </c>
      <c r="H456" s="2">
        <v>0</v>
      </c>
      <c r="I456" s="2">
        <v>0</v>
      </c>
      <c r="J456" s="100">
        <f t="shared" si="28"/>
        <v>100211.21999999999</v>
      </c>
      <c r="K456" s="2">
        <v>83009.17</v>
      </c>
      <c r="L456" s="3">
        <f t="shared" si="29"/>
        <v>17202.049999999988</v>
      </c>
      <c r="M456" s="101">
        <f t="shared" si="30"/>
        <v>0.17165792413264694</v>
      </c>
      <c r="N456" s="110"/>
      <c r="O456" s="2">
        <v>3839.75</v>
      </c>
      <c r="P456" s="3">
        <f t="shared" si="31"/>
        <v>-96371.469999999987</v>
      </c>
    </row>
    <row r="457" spans="1:16" x14ac:dyDescent="0.3">
      <c r="A457">
        <v>72910</v>
      </c>
      <c r="B457" s="2">
        <v>217572.53</v>
      </c>
      <c r="C457" s="2">
        <v>396707.24</v>
      </c>
      <c r="D457" s="2">
        <v>3626.22</v>
      </c>
      <c r="E457" s="2">
        <v>0</v>
      </c>
      <c r="F457" s="2">
        <v>0</v>
      </c>
      <c r="G457" s="2">
        <v>0</v>
      </c>
      <c r="H457" s="2">
        <v>0</v>
      </c>
      <c r="I457" s="2">
        <v>0</v>
      </c>
      <c r="J457" s="100">
        <f t="shared" si="28"/>
        <v>400333.45999999996</v>
      </c>
      <c r="K457" s="2">
        <v>349923.74</v>
      </c>
      <c r="L457" s="3">
        <f t="shared" si="29"/>
        <v>50409.719999999972</v>
      </c>
      <c r="M457" s="101">
        <f t="shared" si="30"/>
        <v>0.12591932735275232</v>
      </c>
      <c r="N457" s="110"/>
      <c r="O457" s="2">
        <v>0</v>
      </c>
      <c r="P457" s="3">
        <f t="shared" si="31"/>
        <v>-400333.45999999996</v>
      </c>
    </row>
    <row r="458" spans="1:16" x14ac:dyDescent="0.3">
      <c r="A458">
        <v>72911</v>
      </c>
      <c r="B458" s="2">
        <v>15670.36</v>
      </c>
      <c r="C458" s="2">
        <v>24111.25</v>
      </c>
      <c r="D458" s="2">
        <v>261.16000000000003</v>
      </c>
      <c r="E458" s="2">
        <v>0</v>
      </c>
      <c r="F458" s="2">
        <v>0</v>
      </c>
      <c r="G458" s="2">
        <v>0</v>
      </c>
      <c r="H458" s="2">
        <v>0</v>
      </c>
      <c r="I458" s="2">
        <v>0</v>
      </c>
      <c r="J458" s="100">
        <f t="shared" si="28"/>
        <v>24372.41</v>
      </c>
      <c r="K458" s="2">
        <v>79221.739999999991</v>
      </c>
      <c r="L458" s="3">
        <f t="shared" si="29"/>
        <v>-54849.329999999987</v>
      </c>
      <c r="M458" s="101">
        <f t="shared" si="30"/>
        <v>-2.2504680497332838</v>
      </c>
      <c r="N458" s="110"/>
      <c r="O458" s="2">
        <v>4461.0200000000004</v>
      </c>
      <c r="P458" s="3">
        <f t="shared" si="31"/>
        <v>-19911.39</v>
      </c>
    </row>
    <row r="459" spans="1:16" x14ac:dyDescent="0.3">
      <c r="A459">
        <v>72912</v>
      </c>
      <c r="B459" s="2">
        <v>27168.44</v>
      </c>
      <c r="C459" s="2">
        <v>49537.09</v>
      </c>
      <c r="D459" s="2">
        <v>452.8</v>
      </c>
      <c r="E459" s="2">
        <v>6154.52</v>
      </c>
      <c r="F459" s="2">
        <v>11221.73</v>
      </c>
      <c r="G459" s="2">
        <v>102.58</v>
      </c>
      <c r="H459" s="2">
        <v>0</v>
      </c>
      <c r="I459" s="2">
        <v>0</v>
      </c>
      <c r="J459" s="100">
        <f t="shared" si="28"/>
        <v>61314.2</v>
      </c>
      <c r="K459" s="2">
        <v>55260.99</v>
      </c>
      <c r="L459" s="3">
        <f t="shared" si="29"/>
        <v>6053.2099999999991</v>
      </c>
      <c r="M459" s="101">
        <f t="shared" si="30"/>
        <v>9.8724439036960432E-2</v>
      </c>
      <c r="N459" s="110"/>
      <c r="O459" s="2">
        <v>0</v>
      </c>
      <c r="P459" s="3">
        <f t="shared" si="31"/>
        <v>-61314.2</v>
      </c>
    </row>
    <row r="460" spans="1:16" x14ac:dyDescent="0.3">
      <c r="A460">
        <v>72913</v>
      </c>
      <c r="B460" s="2">
        <v>3260.92</v>
      </c>
      <c r="C460" s="2">
        <v>5945.5</v>
      </c>
      <c r="D460" s="2">
        <v>0</v>
      </c>
      <c r="E460" s="2">
        <v>0</v>
      </c>
      <c r="F460" s="2">
        <v>0</v>
      </c>
      <c r="G460" s="2">
        <v>0</v>
      </c>
      <c r="H460" s="2">
        <v>0</v>
      </c>
      <c r="I460" s="2">
        <v>0</v>
      </c>
      <c r="J460" s="100">
        <f t="shared" si="28"/>
        <v>5945.5</v>
      </c>
      <c r="K460" s="2">
        <v>5420.92</v>
      </c>
      <c r="L460" s="3">
        <f t="shared" si="29"/>
        <v>524.57999999999993</v>
      </c>
      <c r="M460" s="101">
        <f t="shared" si="30"/>
        <v>8.8231435539483635E-2</v>
      </c>
      <c r="N460" s="110"/>
      <c r="O460" s="2">
        <v>0</v>
      </c>
      <c r="P460" s="3">
        <f t="shared" si="31"/>
        <v>-5945.5</v>
      </c>
    </row>
    <row r="461" spans="1:16" x14ac:dyDescent="0.3">
      <c r="A461">
        <v>73001</v>
      </c>
      <c r="B461" s="2">
        <v>259685.76000000001</v>
      </c>
      <c r="C461" s="2">
        <v>445099.3</v>
      </c>
      <c r="D461" s="2">
        <v>4328.09</v>
      </c>
      <c r="E461" s="2">
        <v>45405.58</v>
      </c>
      <c r="F461" s="2">
        <v>82788.34</v>
      </c>
      <c r="G461" s="2">
        <v>756.78</v>
      </c>
      <c r="H461" s="2">
        <v>0</v>
      </c>
      <c r="I461" s="2">
        <v>0</v>
      </c>
      <c r="J461" s="100">
        <f t="shared" si="28"/>
        <v>532972.51000000013</v>
      </c>
      <c r="K461" s="2">
        <v>496798.7</v>
      </c>
      <c r="L461" s="3">
        <f t="shared" si="29"/>
        <v>36173.810000000114</v>
      </c>
      <c r="M461" s="101">
        <f t="shared" si="30"/>
        <v>6.7871812000210113E-2</v>
      </c>
      <c r="N461" s="110"/>
      <c r="O461" s="2">
        <v>28390.92</v>
      </c>
      <c r="P461" s="3">
        <f t="shared" si="31"/>
        <v>-504581.59000000014</v>
      </c>
    </row>
    <row r="462" spans="1:16" x14ac:dyDescent="0.3">
      <c r="A462">
        <v>73002</v>
      </c>
      <c r="B462" s="2">
        <v>769520.57</v>
      </c>
      <c r="C462" s="2">
        <v>1327418.5900000001</v>
      </c>
      <c r="D462" s="2">
        <v>12825.35</v>
      </c>
      <c r="E462" s="2">
        <v>61949.19</v>
      </c>
      <c r="F462" s="2">
        <v>112953.34</v>
      </c>
      <c r="G462" s="2">
        <v>1032.52</v>
      </c>
      <c r="H462" s="2">
        <v>0</v>
      </c>
      <c r="I462" s="2">
        <v>0</v>
      </c>
      <c r="J462" s="100">
        <f t="shared" si="28"/>
        <v>1454229.8000000003</v>
      </c>
      <c r="K462" s="2">
        <v>1220797.3800000001</v>
      </c>
      <c r="L462" s="3">
        <f t="shared" si="29"/>
        <v>233432.42000000016</v>
      </c>
      <c r="M462" s="101">
        <f t="shared" si="30"/>
        <v>0.16051962351479809</v>
      </c>
      <c r="N462" s="110"/>
      <c r="O462" s="2">
        <v>75673.61</v>
      </c>
      <c r="P462" s="3">
        <f t="shared" si="31"/>
        <v>-1378556.1900000002</v>
      </c>
    </row>
    <row r="463" spans="1:16" x14ac:dyDescent="0.3">
      <c r="A463">
        <v>73003</v>
      </c>
      <c r="B463" s="2">
        <v>398101.68</v>
      </c>
      <c r="C463" s="2">
        <v>725872.16</v>
      </c>
      <c r="D463" s="2">
        <v>6634.96</v>
      </c>
      <c r="E463" s="2">
        <v>4164.79</v>
      </c>
      <c r="F463" s="2">
        <v>7593.7</v>
      </c>
      <c r="G463" s="2">
        <v>69.41</v>
      </c>
      <c r="H463" s="2">
        <v>0</v>
      </c>
      <c r="I463" s="2">
        <v>0</v>
      </c>
      <c r="J463" s="100">
        <f t="shared" si="28"/>
        <v>740170.23</v>
      </c>
      <c r="K463" s="2">
        <v>682583.24999999988</v>
      </c>
      <c r="L463" s="3">
        <f t="shared" si="29"/>
        <v>57586.980000000098</v>
      </c>
      <c r="M463" s="101">
        <f t="shared" si="30"/>
        <v>7.7802345549617818E-2</v>
      </c>
      <c r="N463" s="110"/>
      <c r="O463" s="2">
        <v>0</v>
      </c>
      <c r="P463" s="3">
        <f t="shared" si="31"/>
        <v>-740170.23</v>
      </c>
    </row>
    <row r="464" spans="1:16" x14ac:dyDescent="0.3">
      <c r="A464">
        <v>73004</v>
      </c>
      <c r="B464" s="2">
        <v>43997.62</v>
      </c>
      <c r="C464" s="2">
        <v>80221.649999999994</v>
      </c>
      <c r="D464" s="2">
        <v>733.27</v>
      </c>
      <c r="E464" s="2">
        <v>0</v>
      </c>
      <c r="F464" s="2">
        <v>0</v>
      </c>
      <c r="G464" s="2">
        <v>0</v>
      </c>
      <c r="H464" s="2">
        <v>0</v>
      </c>
      <c r="I464" s="2">
        <v>0</v>
      </c>
      <c r="J464" s="100">
        <f t="shared" si="28"/>
        <v>80954.92</v>
      </c>
      <c r="K464" s="2">
        <v>78514.23</v>
      </c>
      <c r="L464" s="3">
        <f t="shared" si="29"/>
        <v>2440.6900000000023</v>
      </c>
      <c r="M464" s="101">
        <f t="shared" si="30"/>
        <v>3.0148754393185768E-2</v>
      </c>
      <c r="N464" s="110"/>
      <c r="O464" s="2">
        <v>0</v>
      </c>
      <c r="P464" s="3">
        <f t="shared" si="31"/>
        <v>-80954.92</v>
      </c>
    </row>
    <row r="465" spans="1:16" x14ac:dyDescent="0.3">
      <c r="A465">
        <v>73005</v>
      </c>
      <c r="B465" s="2">
        <v>8265.66</v>
      </c>
      <c r="C465" s="2">
        <v>13621.83</v>
      </c>
      <c r="D465" s="2">
        <v>137.75</v>
      </c>
      <c r="E465" s="2">
        <v>225</v>
      </c>
      <c r="F465" s="2">
        <v>410.24</v>
      </c>
      <c r="G465" s="2">
        <v>3.76</v>
      </c>
      <c r="H465" s="2">
        <v>0</v>
      </c>
      <c r="I465" s="2">
        <v>0</v>
      </c>
      <c r="J465" s="100">
        <f t="shared" si="28"/>
        <v>14173.58</v>
      </c>
      <c r="K465" s="2">
        <v>11450.1</v>
      </c>
      <c r="L465" s="3">
        <f t="shared" si="29"/>
        <v>2723.4799999999996</v>
      </c>
      <c r="M465" s="101">
        <f t="shared" si="30"/>
        <v>0.19215187694287539</v>
      </c>
      <c r="N465" s="110"/>
      <c r="O465" s="2">
        <v>1449.04</v>
      </c>
      <c r="P465" s="3">
        <f t="shared" si="31"/>
        <v>-12724.54</v>
      </c>
    </row>
    <row r="466" spans="1:16" x14ac:dyDescent="0.3">
      <c r="A466">
        <v>73006</v>
      </c>
      <c r="B466" s="2">
        <v>532261.59</v>
      </c>
      <c r="C466" s="2">
        <v>915599.88</v>
      </c>
      <c r="D466" s="2">
        <v>8870.7800000000007</v>
      </c>
      <c r="E466" s="2">
        <v>16634.599999999999</v>
      </c>
      <c r="F466" s="2">
        <v>30330.61</v>
      </c>
      <c r="G466" s="2">
        <v>277.23</v>
      </c>
      <c r="H466" s="2">
        <v>0</v>
      </c>
      <c r="I466" s="2">
        <v>0</v>
      </c>
      <c r="J466" s="100">
        <f t="shared" si="28"/>
        <v>955078.5</v>
      </c>
      <c r="K466" s="2">
        <v>889946.67</v>
      </c>
      <c r="L466" s="3">
        <f t="shared" si="29"/>
        <v>65131.829999999958</v>
      </c>
      <c r="M466" s="101">
        <f t="shared" si="30"/>
        <v>6.8195263530694036E-2</v>
      </c>
      <c r="N466" s="110"/>
      <c r="O466" s="2">
        <v>54889.31</v>
      </c>
      <c r="P466" s="3">
        <f t="shared" si="31"/>
        <v>-900189.19</v>
      </c>
    </row>
    <row r="467" spans="1:16" x14ac:dyDescent="0.3">
      <c r="A467">
        <v>73010</v>
      </c>
      <c r="B467" s="2">
        <v>200745.99</v>
      </c>
      <c r="C467" s="2">
        <v>366026.29</v>
      </c>
      <c r="D467" s="2">
        <v>3345.78</v>
      </c>
      <c r="E467" s="2">
        <v>892.84</v>
      </c>
      <c r="F467" s="2">
        <v>1628.12</v>
      </c>
      <c r="G467" s="2">
        <v>14.88</v>
      </c>
      <c r="H467" s="2">
        <v>0</v>
      </c>
      <c r="I467" s="2">
        <v>0</v>
      </c>
      <c r="J467" s="100">
        <f t="shared" si="28"/>
        <v>371015.07</v>
      </c>
      <c r="K467" s="2">
        <v>322808.20999999996</v>
      </c>
      <c r="L467" s="3">
        <f t="shared" si="29"/>
        <v>48206.860000000044</v>
      </c>
      <c r="M467" s="101">
        <f t="shared" si="30"/>
        <v>0.12993235018728497</v>
      </c>
      <c r="N467" s="110"/>
      <c r="O467" s="2">
        <v>0</v>
      </c>
      <c r="P467" s="3">
        <f t="shared" si="31"/>
        <v>-371015.07</v>
      </c>
    </row>
    <row r="468" spans="1:16" x14ac:dyDescent="0.3">
      <c r="A468">
        <v>73013</v>
      </c>
      <c r="B468" s="2">
        <v>24032.43</v>
      </c>
      <c r="C468" s="2">
        <v>43818.95</v>
      </c>
      <c r="D468" s="2">
        <v>400.53</v>
      </c>
      <c r="E468" s="2">
        <v>0</v>
      </c>
      <c r="F468" s="2">
        <v>0</v>
      </c>
      <c r="G468" s="2">
        <v>0</v>
      </c>
      <c r="H468" s="2">
        <v>0</v>
      </c>
      <c r="I468" s="2">
        <v>0</v>
      </c>
      <c r="J468" s="100">
        <f t="shared" si="28"/>
        <v>44219.479999999996</v>
      </c>
      <c r="K468" s="2">
        <v>37254.959999999999</v>
      </c>
      <c r="L468" s="3">
        <f t="shared" si="29"/>
        <v>6964.5199999999968</v>
      </c>
      <c r="M468" s="101">
        <f t="shared" si="30"/>
        <v>0.15749891224410592</v>
      </c>
      <c r="N468" s="110"/>
      <c r="O468" s="2">
        <v>0</v>
      </c>
      <c r="P468" s="3">
        <f t="shared" si="31"/>
        <v>-44219.479999999996</v>
      </c>
    </row>
    <row r="469" spans="1:16" x14ac:dyDescent="0.3">
      <c r="A469">
        <v>73101</v>
      </c>
      <c r="B469" s="2">
        <v>324512.65999999997</v>
      </c>
      <c r="C469" s="2">
        <v>554785.43999999994</v>
      </c>
      <c r="D469" s="2">
        <v>5408.53</v>
      </c>
      <c r="E469" s="2">
        <v>33643.769999999997</v>
      </c>
      <c r="F469" s="2">
        <v>61345.07</v>
      </c>
      <c r="G469" s="2">
        <v>560.69000000000005</v>
      </c>
      <c r="H469" s="2">
        <v>0</v>
      </c>
      <c r="I469" s="2">
        <v>0</v>
      </c>
      <c r="J469" s="100">
        <f t="shared" si="28"/>
        <v>622099.72999999986</v>
      </c>
      <c r="K469" s="2">
        <v>560842.48999999987</v>
      </c>
      <c r="L469" s="3">
        <f t="shared" si="29"/>
        <v>61257.239999999991</v>
      </c>
      <c r="M469" s="101">
        <f t="shared" si="30"/>
        <v>9.8468520473397408E-2</v>
      </c>
      <c r="N469" s="110"/>
      <c r="O469" s="2">
        <v>36908.93</v>
      </c>
      <c r="P469" s="3">
        <f t="shared" si="31"/>
        <v>-585190.79999999981</v>
      </c>
    </row>
    <row r="470" spans="1:16" x14ac:dyDescent="0.3">
      <c r="A470">
        <v>73102</v>
      </c>
      <c r="B470" s="2">
        <v>100711.48</v>
      </c>
      <c r="C470" s="2">
        <v>171557.21</v>
      </c>
      <c r="D470" s="2">
        <v>1678.53</v>
      </c>
      <c r="E470" s="2">
        <v>25211.27</v>
      </c>
      <c r="F470" s="2">
        <v>45968.29</v>
      </c>
      <c r="G470" s="2">
        <v>420.18</v>
      </c>
      <c r="H470" s="2">
        <v>0</v>
      </c>
      <c r="I470" s="2">
        <v>0</v>
      </c>
      <c r="J470" s="100">
        <f t="shared" si="28"/>
        <v>219624.21</v>
      </c>
      <c r="K470" s="2">
        <v>179453.29000000004</v>
      </c>
      <c r="L470" s="3">
        <f t="shared" si="29"/>
        <v>40170.919999999955</v>
      </c>
      <c r="M470" s="101">
        <f t="shared" si="30"/>
        <v>0.18290752189842802</v>
      </c>
      <c r="N470" s="110"/>
      <c r="O470" s="2">
        <v>12073.65</v>
      </c>
      <c r="P470" s="3">
        <f t="shared" si="31"/>
        <v>-207550.56</v>
      </c>
    </row>
    <row r="471" spans="1:16" x14ac:dyDescent="0.3">
      <c r="A471">
        <v>73105</v>
      </c>
      <c r="B471" s="2">
        <v>290409.95</v>
      </c>
      <c r="C471" s="2">
        <v>501106.29</v>
      </c>
      <c r="D471" s="2">
        <v>4840.17</v>
      </c>
      <c r="E471" s="2">
        <v>14192.88</v>
      </c>
      <c r="F471" s="2">
        <v>25878.37</v>
      </c>
      <c r="G471" s="2">
        <v>236.57</v>
      </c>
      <c r="H471" s="2">
        <v>0</v>
      </c>
      <c r="I471" s="2">
        <v>0</v>
      </c>
      <c r="J471" s="100">
        <f t="shared" si="28"/>
        <v>532061.39999999991</v>
      </c>
      <c r="K471" s="2">
        <v>486697.5</v>
      </c>
      <c r="L471" s="3">
        <f t="shared" si="29"/>
        <v>45363.899999999907</v>
      </c>
      <c r="M471" s="101">
        <f t="shared" si="30"/>
        <v>8.5260648489065199E-2</v>
      </c>
      <c r="N471" s="110"/>
      <c r="O471" s="2">
        <v>28407.88</v>
      </c>
      <c r="P471" s="3">
        <f t="shared" si="31"/>
        <v>-503653.5199999999</v>
      </c>
    </row>
    <row r="472" spans="1:16" x14ac:dyDescent="0.3">
      <c r="A472">
        <v>73201</v>
      </c>
      <c r="B472" s="2">
        <v>3805172.27</v>
      </c>
      <c r="C472" s="2">
        <v>6569692.71</v>
      </c>
      <c r="D472" s="2">
        <v>63419.74</v>
      </c>
      <c r="E472" s="2">
        <v>80130.850000000006</v>
      </c>
      <c r="F472" s="2">
        <v>146105.09</v>
      </c>
      <c r="G472" s="2">
        <v>1335.52</v>
      </c>
      <c r="H472" s="2">
        <v>0</v>
      </c>
      <c r="I472" s="2">
        <v>0</v>
      </c>
      <c r="J472" s="100">
        <f t="shared" si="28"/>
        <v>6780553.0599999996</v>
      </c>
      <c r="K472" s="2">
        <v>6307812.6600000011</v>
      </c>
      <c r="L472" s="3">
        <f t="shared" si="29"/>
        <v>472740.39999999851</v>
      </c>
      <c r="M472" s="101">
        <f t="shared" si="30"/>
        <v>6.9720035492207844E-2</v>
      </c>
      <c r="N472" s="110"/>
      <c r="O472" s="2">
        <v>368403.12</v>
      </c>
      <c r="P472" s="3">
        <f t="shared" si="31"/>
        <v>-6412149.9399999995</v>
      </c>
    </row>
    <row r="473" spans="1:16" x14ac:dyDescent="0.3">
      <c r="A473">
        <v>73202</v>
      </c>
      <c r="B473" s="2">
        <v>619246.1</v>
      </c>
      <c r="C473" s="2">
        <v>1073571.27</v>
      </c>
      <c r="D473" s="2">
        <v>10320.81</v>
      </c>
      <c r="E473" s="2">
        <v>5933.34</v>
      </c>
      <c r="F473" s="2">
        <v>10818.46</v>
      </c>
      <c r="G473" s="2">
        <v>98.9</v>
      </c>
      <c r="H473" s="2">
        <v>0</v>
      </c>
      <c r="I473" s="2">
        <v>0</v>
      </c>
      <c r="J473" s="100">
        <f t="shared" si="28"/>
        <v>1094809.44</v>
      </c>
      <c r="K473" s="2">
        <v>1013904.1000000001</v>
      </c>
      <c r="L473" s="3">
        <f t="shared" si="29"/>
        <v>80905.339999999851</v>
      </c>
      <c r="M473" s="101">
        <f t="shared" si="30"/>
        <v>7.3899015704504578E-2</v>
      </c>
      <c r="N473" s="110"/>
      <c r="O473" s="2">
        <v>55521.2</v>
      </c>
      <c r="P473" s="3">
        <f t="shared" si="31"/>
        <v>-1039288.24</v>
      </c>
    </row>
    <row r="474" spans="1:16" x14ac:dyDescent="0.3">
      <c r="A474">
        <v>73203</v>
      </c>
      <c r="B474" s="2">
        <v>663313.31999999995</v>
      </c>
      <c r="C474" s="2">
        <v>1144335.54</v>
      </c>
      <c r="D474" s="2">
        <v>11055.21</v>
      </c>
      <c r="E474" s="2">
        <v>38876.14</v>
      </c>
      <c r="F474" s="2">
        <v>70884.240000000005</v>
      </c>
      <c r="G474" s="2">
        <v>647.95000000000005</v>
      </c>
      <c r="H474" s="2">
        <v>0</v>
      </c>
      <c r="I474" s="2">
        <v>0</v>
      </c>
      <c r="J474" s="100">
        <f t="shared" si="28"/>
        <v>1226922.94</v>
      </c>
      <c r="K474" s="2">
        <v>1071545.77</v>
      </c>
      <c r="L474" s="3">
        <f t="shared" si="29"/>
        <v>155377.16999999993</v>
      </c>
      <c r="M474" s="101">
        <f t="shared" si="30"/>
        <v>0.1266397138193536</v>
      </c>
      <c r="N474" s="110"/>
      <c r="O474" s="2">
        <v>65106.53</v>
      </c>
      <c r="P474" s="3">
        <f t="shared" si="31"/>
        <v>-1161816.4099999999</v>
      </c>
    </row>
    <row r="475" spans="1:16" x14ac:dyDescent="0.3">
      <c r="A475">
        <v>73204</v>
      </c>
      <c r="B475" s="2">
        <v>34833214.460000001</v>
      </c>
      <c r="C475" s="2">
        <v>63513025.049999997</v>
      </c>
      <c r="D475" s="2">
        <v>580553.31999999995</v>
      </c>
      <c r="E475" s="2">
        <v>774655.74</v>
      </c>
      <c r="F475" s="2">
        <v>1412455.21</v>
      </c>
      <c r="G475" s="2">
        <v>12910.96</v>
      </c>
      <c r="H475" s="2">
        <v>0</v>
      </c>
      <c r="I475" s="2">
        <v>0</v>
      </c>
      <c r="J475" s="100">
        <f t="shared" si="28"/>
        <v>65518944.539999999</v>
      </c>
      <c r="K475" s="2">
        <v>63771757.460000001</v>
      </c>
      <c r="L475" s="3">
        <f t="shared" si="29"/>
        <v>1747187.0799999982</v>
      </c>
      <c r="M475" s="101">
        <f t="shared" si="30"/>
        <v>2.6666899051362498E-2</v>
      </c>
      <c r="N475" s="110"/>
      <c r="O475" s="2">
        <v>0</v>
      </c>
      <c r="P475" s="3">
        <f t="shared" si="31"/>
        <v>-65518944.539999999</v>
      </c>
    </row>
    <row r="476" spans="1:16" x14ac:dyDescent="0.3">
      <c r="A476">
        <v>73205</v>
      </c>
      <c r="B476" s="2">
        <v>634841.4</v>
      </c>
      <c r="C476" s="2">
        <v>1104939.94</v>
      </c>
      <c r="D476" s="2">
        <v>10580.57</v>
      </c>
      <c r="E476" s="2">
        <v>12197.76</v>
      </c>
      <c r="F476" s="2">
        <v>22240.5</v>
      </c>
      <c r="G476" s="2">
        <v>203.28</v>
      </c>
      <c r="H476" s="2">
        <v>0</v>
      </c>
      <c r="I476" s="2">
        <v>0</v>
      </c>
      <c r="J476" s="100">
        <f t="shared" si="28"/>
        <v>1137964.29</v>
      </c>
      <c r="K476" s="2">
        <v>1044599.7000000001</v>
      </c>
      <c r="L476" s="3">
        <f t="shared" si="29"/>
        <v>93364.589999999967</v>
      </c>
      <c r="M476" s="101">
        <f t="shared" si="30"/>
        <v>8.204527226421135E-2</v>
      </c>
      <c r="N476" s="110"/>
      <c r="O476" s="2">
        <v>52584.28</v>
      </c>
      <c r="P476" s="3">
        <f t="shared" si="31"/>
        <v>-1085380.01</v>
      </c>
    </row>
    <row r="477" spans="1:16" x14ac:dyDescent="0.3">
      <c r="A477">
        <v>73206</v>
      </c>
      <c r="B477" s="2">
        <v>115494.29</v>
      </c>
      <c r="C477" s="2">
        <v>197685.56</v>
      </c>
      <c r="D477" s="2">
        <v>1924.85</v>
      </c>
      <c r="E477" s="2">
        <v>11095.4</v>
      </c>
      <c r="F477" s="2">
        <v>20230.66</v>
      </c>
      <c r="G477" s="2">
        <v>184.9</v>
      </c>
      <c r="H477" s="2">
        <v>0</v>
      </c>
      <c r="I477" s="2">
        <v>0</v>
      </c>
      <c r="J477" s="100">
        <f t="shared" si="28"/>
        <v>220025.97</v>
      </c>
      <c r="K477" s="2">
        <v>208858.19</v>
      </c>
      <c r="L477" s="3">
        <f t="shared" si="29"/>
        <v>11167.779999999999</v>
      </c>
      <c r="M477" s="101">
        <f t="shared" si="30"/>
        <v>5.0756644772432996E-2</v>
      </c>
      <c r="N477" s="110"/>
      <c r="O477" s="2">
        <v>12897.54</v>
      </c>
      <c r="P477" s="3">
        <f t="shared" si="31"/>
        <v>-207128.43</v>
      </c>
    </row>
    <row r="478" spans="1:16" x14ac:dyDescent="0.3">
      <c r="A478">
        <v>73207</v>
      </c>
      <c r="B478" s="2">
        <v>360826.26</v>
      </c>
      <c r="C478" s="2">
        <v>657906.38</v>
      </c>
      <c r="D478" s="2">
        <v>6013.82</v>
      </c>
      <c r="E478" s="2">
        <v>39060.230000000003</v>
      </c>
      <c r="F478" s="2">
        <v>71219.839999999997</v>
      </c>
      <c r="G478" s="2">
        <v>650.98</v>
      </c>
      <c r="H478" s="2">
        <v>0</v>
      </c>
      <c r="I478" s="2">
        <v>0</v>
      </c>
      <c r="J478" s="100">
        <f t="shared" si="28"/>
        <v>735791.0199999999</v>
      </c>
      <c r="K478" s="2">
        <v>675005.39000000013</v>
      </c>
      <c r="L478" s="3">
        <f t="shared" si="29"/>
        <v>60785.629999999772</v>
      </c>
      <c r="M478" s="101">
        <f t="shared" si="30"/>
        <v>8.2612628243274533E-2</v>
      </c>
      <c r="N478" s="110"/>
      <c r="O478" s="2">
        <v>0</v>
      </c>
      <c r="P478" s="3">
        <f t="shared" si="31"/>
        <v>-735791.0199999999</v>
      </c>
    </row>
    <row r="479" spans="1:16" x14ac:dyDescent="0.3">
      <c r="A479">
        <v>73208</v>
      </c>
      <c r="B479" s="2">
        <v>365770.34</v>
      </c>
      <c r="C479" s="2">
        <v>666919.34</v>
      </c>
      <c r="D479" s="2">
        <v>6096.21</v>
      </c>
      <c r="E479" s="2">
        <v>3414.76</v>
      </c>
      <c r="F479" s="2">
        <v>6226.2</v>
      </c>
      <c r="G479" s="2">
        <v>56.92</v>
      </c>
      <c r="H479" s="2">
        <v>0</v>
      </c>
      <c r="I479" s="2">
        <v>0</v>
      </c>
      <c r="J479" s="100">
        <f t="shared" si="28"/>
        <v>679298.66999999993</v>
      </c>
      <c r="K479" s="2">
        <v>529852.91</v>
      </c>
      <c r="L479" s="3">
        <f t="shared" si="29"/>
        <v>149445.75999999989</v>
      </c>
      <c r="M479" s="101">
        <f t="shared" si="30"/>
        <v>0.22000007743280273</v>
      </c>
      <c r="N479" s="110"/>
      <c r="O479" s="2">
        <v>0</v>
      </c>
      <c r="P479" s="3">
        <f t="shared" si="31"/>
        <v>-679298.66999999993</v>
      </c>
    </row>
    <row r="480" spans="1:16" x14ac:dyDescent="0.3">
      <c r="A480">
        <v>73209</v>
      </c>
      <c r="B480" s="2">
        <v>33773.870000000003</v>
      </c>
      <c r="C480" s="2">
        <v>59787.83</v>
      </c>
      <c r="D480" s="2">
        <v>562.89</v>
      </c>
      <c r="E480" s="2">
        <v>444.96</v>
      </c>
      <c r="F480" s="2">
        <v>811.32</v>
      </c>
      <c r="G480" s="2">
        <v>7.4</v>
      </c>
      <c r="H480" s="2">
        <v>0</v>
      </c>
      <c r="I480" s="2">
        <v>0</v>
      </c>
      <c r="J480" s="100">
        <f t="shared" si="28"/>
        <v>61169.440000000002</v>
      </c>
      <c r="K480" s="2">
        <v>62515.6</v>
      </c>
      <c r="L480" s="3">
        <f t="shared" si="29"/>
        <v>-1346.1599999999962</v>
      </c>
      <c r="M480" s="101">
        <f t="shared" si="30"/>
        <v>-2.2007067581458914E-2</v>
      </c>
      <c r="N480" s="110"/>
      <c r="O480" s="2">
        <v>1793.2</v>
      </c>
      <c r="P480" s="3">
        <f t="shared" si="31"/>
        <v>-59376.240000000005</v>
      </c>
    </row>
    <row r="481" spans="1:16" x14ac:dyDescent="0.3">
      <c r="A481">
        <v>73212</v>
      </c>
      <c r="B481" s="2">
        <v>8160.56</v>
      </c>
      <c r="C481" s="2">
        <v>14118.09</v>
      </c>
      <c r="D481" s="2">
        <v>136.01</v>
      </c>
      <c r="E481" s="2">
        <v>0</v>
      </c>
      <c r="F481" s="2">
        <v>0</v>
      </c>
      <c r="G481" s="2">
        <v>0</v>
      </c>
      <c r="H481" s="2">
        <v>0</v>
      </c>
      <c r="I481" s="2">
        <v>0</v>
      </c>
      <c r="J481" s="100">
        <f t="shared" si="28"/>
        <v>14254.1</v>
      </c>
      <c r="K481" s="2">
        <v>12514.26</v>
      </c>
      <c r="L481" s="3">
        <f t="shared" si="29"/>
        <v>1739.8400000000001</v>
      </c>
      <c r="M481" s="101">
        <f t="shared" si="30"/>
        <v>0.12205891638195326</v>
      </c>
      <c r="N481" s="110"/>
      <c r="O481" s="2">
        <v>761.34</v>
      </c>
      <c r="P481" s="3">
        <f t="shared" si="31"/>
        <v>-13492.76</v>
      </c>
    </row>
    <row r="482" spans="1:16" x14ac:dyDescent="0.3">
      <c r="A482">
        <v>73213</v>
      </c>
      <c r="B482" s="2">
        <v>2801.61</v>
      </c>
      <c r="C482" s="2">
        <v>4780.8</v>
      </c>
      <c r="D482" s="2">
        <v>46.71</v>
      </c>
      <c r="E482" s="2">
        <v>0</v>
      </c>
      <c r="F482" s="2">
        <v>0</v>
      </c>
      <c r="G482" s="2">
        <v>0</v>
      </c>
      <c r="H482" s="2">
        <v>0</v>
      </c>
      <c r="I482" s="2">
        <v>0</v>
      </c>
      <c r="J482" s="100">
        <f t="shared" si="28"/>
        <v>4827.51</v>
      </c>
      <c r="K482" s="2">
        <v>4246.8100000000004</v>
      </c>
      <c r="L482" s="3">
        <f t="shared" si="29"/>
        <v>580.69999999999982</v>
      </c>
      <c r="M482" s="101">
        <f t="shared" si="30"/>
        <v>0.12028975600257685</v>
      </c>
      <c r="N482" s="110"/>
      <c r="O482" s="2">
        <v>326.22000000000003</v>
      </c>
      <c r="P482" s="3">
        <f t="shared" si="31"/>
        <v>-4501.29</v>
      </c>
    </row>
    <row r="483" spans="1:16" x14ac:dyDescent="0.3">
      <c r="A483">
        <v>73215</v>
      </c>
      <c r="B483" s="2">
        <v>19873.87</v>
      </c>
      <c r="C483" s="2">
        <v>33143.360000000001</v>
      </c>
      <c r="D483" s="2">
        <v>331.24</v>
      </c>
      <c r="E483" s="2">
        <v>0</v>
      </c>
      <c r="F483" s="2">
        <v>0</v>
      </c>
      <c r="G483" s="2">
        <v>0</v>
      </c>
      <c r="H483" s="2">
        <v>0</v>
      </c>
      <c r="I483" s="2">
        <v>0</v>
      </c>
      <c r="J483" s="100">
        <f t="shared" si="28"/>
        <v>33474.6</v>
      </c>
      <c r="K483" s="2">
        <v>24410.22</v>
      </c>
      <c r="L483" s="3">
        <f t="shared" si="29"/>
        <v>9064.3799999999974</v>
      </c>
      <c r="M483" s="101">
        <f t="shared" si="30"/>
        <v>0.27078381817855918</v>
      </c>
      <c r="N483" s="110"/>
      <c r="O483" s="2">
        <v>2687.81</v>
      </c>
      <c r="P483" s="3">
        <f t="shared" si="31"/>
        <v>-30786.789999999997</v>
      </c>
    </row>
    <row r="484" spans="1:16" x14ac:dyDescent="0.3">
      <c r="A484">
        <v>73216</v>
      </c>
      <c r="B484" s="2">
        <v>102968.47</v>
      </c>
      <c r="C484" s="2">
        <v>180907.31</v>
      </c>
      <c r="D484" s="2">
        <v>1716.11</v>
      </c>
      <c r="E484" s="2">
        <v>360</v>
      </c>
      <c r="F484" s="2">
        <v>656.4</v>
      </c>
      <c r="G484" s="2">
        <v>6</v>
      </c>
      <c r="H484" s="2">
        <v>0</v>
      </c>
      <c r="I484" s="2">
        <v>0</v>
      </c>
      <c r="J484" s="100">
        <f t="shared" si="28"/>
        <v>183285.81999999998</v>
      </c>
      <c r="K484" s="2">
        <v>156432.03999999998</v>
      </c>
      <c r="L484" s="3">
        <f t="shared" si="29"/>
        <v>26853.78</v>
      </c>
      <c r="M484" s="101">
        <f t="shared" si="30"/>
        <v>0.1465131345130791</v>
      </c>
      <c r="N484" s="110"/>
      <c r="O484" s="2">
        <v>6838.58</v>
      </c>
      <c r="P484" s="3">
        <f t="shared" si="31"/>
        <v>-176447.24</v>
      </c>
    </row>
    <row r="485" spans="1:16" x14ac:dyDescent="0.3">
      <c r="A485">
        <v>73217</v>
      </c>
      <c r="B485" s="2">
        <v>97865.600000000006</v>
      </c>
      <c r="C485" s="2">
        <v>170005.64</v>
      </c>
      <c r="D485" s="2">
        <v>1631.08</v>
      </c>
      <c r="E485" s="2">
        <v>794.29</v>
      </c>
      <c r="F485" s="2">
        <v>1448.19</v>
      </c>
      <c r="G485" s="2">
        <v>13.25</v>
      </c>
      <c r="H485" s="2">
        <v>0</v>
      </c>
      <c r="I485" s="2">
        <v>0</v>
      </c>
      <c r="J485" s="100">
        <f t="shared" si="28"/>
        <v>173098.16</v>
      </c>
      <c r="K485" s="2">
        <v>150791.89000000001</v>
      </c>
      <c r="L485" s="3">
        <f t="shared" si="29"/>
        <v>22306.26999999999</v>
      </c>
      <c r="M485" s="101">
        <f t="shared" si="30"/>
        <v>0.12886485910653231</v>
      </c>
      <c r="N485" s="110"/>
      <c r="O485" s="2">
        <v>8435.76</v>
      </c>
      <c r="P485" s="3">
        <f t="shared" si="31"/>
        <v>-164662.39999999999</v>
      </c>
    </row>
    <row r="486" spans="1:16" x14ac:dyDescent="0.3">
      <c r="A486">
        <v>73218</v>
      </c>
      <c r="B486" s="2">
        <v>9789.2999999999993</v>
      </c>
      <c r="C486" s="2">
        <v>17848.63</v>
      </c>
      <c r="D486" s="2">
        <v>163.13999999999999</v>
      </c>
      <c r="E486" s="2">
        <v>0</v>
      </c>
      <c r="F486" s="2">
        <v>0</v>
      </c>
      <c r="G486" s="2">
        <v>0</v>
      </c>
      <c r="H486" s="2">
        <v>0</v>
      </c>
      <c r="I486" s="2">
        <v>0</v>
      </c>
      <c r="J486" s="100">
        <f t="shared" si="28"/>
        <v>18011.77</v>
      </c>
      <c r="K486" s="2">
        <v>23319.100000000006</v>
      </c>
      <c r="L486" s="3">
        <f t="shared" si="29"/>
        <v>-5307.3300000000054</v>
      </c>
      <c r="M486" s="101">
        <f t="shared" si="30"/>
        <v>-0.29465899242550875</v>
      </c>
      <c r="N486" s="110"/>
      <c r="O486" s="2">
        <v>0</v>
      </c>
      <c r="P486" s="3">
        <f t="shared" si="31"/>
        <v>-18011.77</v>
      </c>
    </row>
    <row r="487" spans="1:16" x14ac:dyDescent="0.3">
      <c r="A487">
        <v>73219</v>
      </c>
      <c r="B487" s="2">
        <v>32009.67</v>
      </c>
      <c r="C487" s="2">
        <v>58364.12</v>
      </c>
      <c r="D487" s="2">
        <v>533.49</v>
      </c>
      <c r="E487" s="2">
        <v>0</v>
      </c>
      <c r="F487" s="2">
        <v>0</v>
      </c>
      <c r="G487" s="2">
        <v>0</v>
      </c>
      <c r="H487" s="2">
        <v>0</v>
      </c>
      <c r="I487" s="2">
        <v>0</v>
      </c>
      <c r="J487" s="100">
        <f t="shared" si="28"/>
        <v>58897.61</v>
      </c>
      <c r="K487" s="2">
        <v>43692.95</v>
      </c>
      <c r="L487" s="3">
        <f t="shared" si="29"/>
        <v>15204.660000000003</v>
      </c>
      <c r="M487" s="101">
        <f t="shared" si="30"/>
        <v>0.25815410846042824</v>
      </c>
      <c r="N487" s="110"/>
      <c r="O487" s="2">
        <v>0</v>
      </c>
      <c r="P487" s="3">
        <f t="shared" si="31"/>
        <v>-58897.61</v>
      </c>
    </row>
    <row r="488" spans="1:16" x14ac:dyDescent="0.3">
      <c r="A488">
        <v>73222</v>
      </c>
      <c r="B488" s="2">
        <v>195272.07</v>
      </c>
      <c r="C488" s="2">
        <v>356045.87</v>
      </c>
      <c r="D488" s="2">
        <v>3254.51</v>
      </c>
      <c r="E488" s="2">
        <v>0</v>
      </c>
      <c r="F488" s="2">
        <v>0</v>
      </c>
      <c r="G488" s="2">
        <v>0</v>
      </c>
      <c r="H488" s="2">
        <v>0</v>
      </c>
      <c r="I488" s="2">
        <v>0</v>
      </c>
      <c r="J488" s="100">
        <f t="shared" si="28"/>
        <v>359300.38</v>
      </c>
      <c r="K488" s="2">
        <v>329838.03000000003</v>
      </c>
      <c r="L488" s="3">
        <f t="shared" si="29"/>
        <v>29462.349999999977</v>
      </c>
      <c r="M488" s="101">
        <f t="shared" si="30"/>
        <v>8.1999217479257813E-2</v>
      </c>
      <c r="N488" s="110"/>
      <c r="O488" s="2">
        <v>0</v>
      </c>
      <c r="P488" s="3">
        <f t="shared" si="31"/>
        <v>-359300.38</v>
      </c>
    </row>
    <row r="489" spans="1:16" x14ac:dyDescent="0.3">
      <c r="A489">
        <v>73223</v>
      </c>
      <c r="B489" s="2">
        <v>8803.11</v>
      </c>
      <c r="C489" s="2">
        <v>15152.06</v>
      </c>
      <c r="D489" s="2">
        <v>146.71</v>
      </c>
      <c r="E489" s="2">
        <v>48.6</v>
      </c>
      <c r="F489" s="2">
        <v>88.6</v>
      </c>
      <c r="G489" s="2">
        <v>0.8</v>
      </c>
      <c r="H489" s="2">
        <v>0</v>
      </c>
      <c r="I489" s="2">
        <v>0</v>
      </c>
      <c r="J489" s="100">
        <f t="shared" si="28"/>
        <v>15388.169999999998</v>
      </c>
      <c r="K489" s="2">
        <v>13184.84</v>
      </c>
      <c r="L489" s="3">
        <f t="shared" si="29"/>
        <v>2203.3299999999981</v>
      </c>
      <c r="M489" s="101">
        <f t="shared" si="30"/>
        <v>0.14318336748294297</v>
      </c>
      <c r="N489" s="110"/>
      <c r="O489" s="2">
        <v>898.76</v>
      </c>
      <c r="P489" s="3">
        <f t="shared" si="31"/>
        <v>-14489.409999999998</v>
      </c>
    </row>
    <row r="490" spans="1:16" x14ac:dyDescent="0.3">
      <c r="A490">
        <v>73224</v>
      </c>
      <c r="B490" s="2">
        <v>208803.5</v>
      </c>
      <c r="C490" s="2">
        <v>325325.45</v>
      </c>
      <c r="D490" s="2">
        <v>3473.12</v>
      </c>
      <c r="E490" s="2">
        <v>7.65</v>
      </c>
      <c r="F490" s="2">
        <v>13.78</v>
      </c>
      <c r="G490" s="2">
        <v>0.13</v>
      </c>
      <c r="H490" s="2">
        <v>0</v>
      </c>
      <c r="I490" s="2">
        <v>0</v>
      </c>
      <c r="J490" s="100">
        <f t="shared" si="28"/>
        <v>328812.48000000004</v>
      </c>
      <c r="K490" s="2">
        <v>329554.97000000003</v>
      </c>
      <c r="L490" s="3">
        <f t="shared" si="29"/>
        <v>-742.48999999999069</v>
      </c>
      <c r="M490" s="101">
        <f t="shared" si="30"/>
        <v>-2.2580955564703341E-3</v>
      </c>
      <c r="N490" s="110"/>
      <c r="O490" s="2">
        <v>55394.06</v>
      </c>
      <c r="P490" s="3">
        <f t="shared" si="31"/>
        <v>-273418.42000000004</v>
      </c>
    </row>
    <row r="491" spans="1:16" x14ac:dyDescent="0.3">
      <c r="A491">
        <v>73225</v>
      </c>
      <c r="B491" s="2">
        <v>1638.53</v>
      </c>
      <c r="C491" s="2">
        <v>2987.58</v>
      </c>
      <c r="D491" s="2">
        <v>27.32</v>
      </c>
      <c r="E491" s="2">
        <v>0</v>
      </c>
      <c r="F491" s="2">
        <v>0</v>
      </c>
      <c r="G491" s="2">
        <v>0</v>
      </c>
      <c r="H491" s="2">
        <v>0</v>
      </c>
      <c r="I491" s="2">
        <v>0</v>
      </c>
      <c r="J491" s="100">
        <f t="shared" si="28"/>
        <v>3014.9</v>
      </c>
      <c r="K491" s="2">
        <v>2304.31</v>
      </c>
      <c r="L491" s="3">
        <f t="shared" si="29"/>
        <v>710.59000000000015</v>
      </c>
      <c r="M491" s="101">
        <f t="shared" si="30"/>
        <v>0.23569272612690309</v>
      </c>
      <c r="N491" s="110"/>
      <c r="O491" s="2">
        <v>0</v>
      </c>
      <c r="P491" s="3">
        <f t="shared" si="31"/>
        <v>-3014.9</v>
      </c>
    </row>
    <row r="492" spans="1:16" x14ac:dyDescent="0.3">
      <c r="A492">
        <v>73226</v>
      </c>
      <c r="B492" s="2">
        <v>5407.89</v>
      </c>
      <c r="C492" s="2">
        <v>11692.34</v>
      </c>
      <c r="D492" s="2">
        <v>0</v>
      </c>
      <c r="E492" s="2">
        <v>0</v>
      </c>
      <c r="F492" s="2">
        <v>0</v>
      </c>
      <c r="G492" s="2">
        <v>0</v>
      </c>
      <c r="H492" s="2">
        <v>0</v>
      </c>
      <c r="I492" s="2">
        <v>0</v>
      </c>
      <c r="J492" s="100">
        <f t="shared" si="28"/>
        <v>11692.34</v>
      </c>
      <c r="K492" s="2">
        <v>9539.25</v>
      </c>
      <c r="L492" s="3">
        <f t="shared" si="29"/>
        <v>2153.09</v>
      </c>
      <c r="M492" s="101">
        <f t="shared" si="30"/>
        <v>0.1841453464404901</v>
      </c>
      <c r="N492" s="110"/>
      <c r="O492" s="2">
        <v>248.56</v>
      </c>
      <c r="P492" s="3">
        <f t="shared" si="31"/>
        <v>-11443.78</v>
      </c>
    </row>
    <row r="493" spans="1:16" x14ac:dyDescent="0.3">
      <c r="A493">
        <v>73227</v>
      </c>
      <c r="B493" s="2">
        <v>3500.25</v>
      </c>
      <c r="C493" s="2">
        <v>5883.03</v>
      </c>
      <c r="D493" s="2">
        <v>58.33</v>
      </c>
      <c r="E493" s="2">
        <v>1097.82</v>
      </c>
      <c r="F493" s="2">
        <v>2001.71</v>
      </c>
      <c r="G493" s="2">
        <v>18.309999999999999</v>
      </c>
      <c r="H493" s="2">
        <v>0</v>
      </c>
      <c r="I493" s="2">
        <v>0</v>
      </c>
      <c r="J493" s="100">
        <f t="shared" si="28"/>
        <v>7961.3799999999992</v>
      </c>
      <c r="K493" s="2">
        <v>6417</v>
      </c>
      <c r="L493" s="3">
        <f t="shared" si="29"/>
        <v>1544.3799999999992</v>
      </c>
      <c r="M493" s="101">
        <f t="shared" si="30"/>
        <v>0.19398395755509715</v>
      </c>
      <c r="N493" s="110"/>
      <c r="O493" s="2">
        <v>499.09</v>
      </c>
      <c r="P493" s="3">
        <f t="shared" si="31"/>
        <v>-7462.2899999999991</v>
      </c>
    </row>
    <row r="494" spans="1:16" x14ac:dyDescent="0.3">
      <c r="A494">
        <v>73228</v>
      </c>
      <c r="B494" s="2">
        <v>46106.35</v>
      </c>
      <c r="C494" s="2">
        <v>84067.520000000004</v>
      </c>
      <c r="D494" s="2">
        <v>768.44</v>
      </c>
      <c r="E494" s="2">
        <v>0</v>
      </c>
      <c r="F494" s="2">
        <v>0</v>
      </c>
      <c r="G494" s="2">
        <v>0</v>
      </c>
      <c r="H494" s="2">
        <v>0</v>
      </c>
      <c r="I494" s="2">
        <v>0</v>
      </c>
      <c r="J494" s="100">
        <f t="shared" si="28"/>
        <v>84835.96</v>
      </c>
      <c r="K494" s="2">
        <v>71938.540000000008</v>
      </c>
      <c r="L494" s="3">
        <f t="shared" si="29"/>
        <v>12897.419999999998</v>
      </c>
      <c r="M494" s="101">
        <f t="shared" si="30"/>
        <v>0.15202774861037699</v>
      </c>
      <c r="N494" s="110"/>
      <c r="O494" s="2">
        <v>0</v>
      </c>
      <c r="P494" s="3">
        <f t="shared" si="31"/>
        <v>-84835.96</v>
      </c>
    </row>
    <row r="495" spans="1:16" x14ac:dyDescent="0.3">
      <c r="A495">
        <v>73301</v>
      </c>
      <c r="B495" s="2">
        <v>383250.69</v>
      </c>
      <c r="C495" s="2">
        <v>658416.56000000006</v>
      </c>
      <c r="D495" s="2">
        <v>6387.49</v>
      </c>
      <c r="E495" s="2">
        <v>44622.53</v>
      </c>
      <c r="F495" s="2">
        <v>81362.23</v>
      </c>
      <c r="G495" s="2">
        <v>743.71</v>
      </c>
      <c r="H495" s="2">
        <v>0</v>
      </c>
      <c r="I495" s="2">
        <v>0</v>
      </c>
      <c r="J495" s="100">
        <f t="shared" si="28"/>
        <v>746909.99</v>
      </c>
      <c r="K495" s="2">
        <v>613584.36</v>
      </c>
      <c r="L495" s="3">
        <f t="shared" si="29"/>
        <v>133325.63</v>
      </c>
      <c r="M495" s="101">
        <f t="shared" si="30"/>
        <v>0.17850294116430282</v>
      </c>
      <c r="N495" s="110"/>
      <c r="O495" s="2">
        <v>40375.160000000003</v>
      </c>
      <c r="P495" s="3">
        <f t="shared" si="31"/>
        <v>-706534.83</v>
      </c>
    </row>
    <row r="496" spans="1:16" x14ac:dyDescent="0.3">
      <c r="A496">
        <v>73302</v>
      </c>
      <c r="B496" s="2">
        <v>84371.14</v>
      </c>
      <c r="C496" s="2">
        <v>143988.35</v>
      </c>
      <c r="D496" s="2">
        <v>1406.23</v>
      </c>
      <c r="E496" s="2">
        <v>5298.11</v>
      </c>
      <c r="F496" s="2">
        <v>9659.9599999999991</v>
      </c>
      <c r="G496" s="2">
        <v>88.33</v>
      </c>
      <c r="H496" s="2">
        <v>0</v>
      </c>
      <c r="I496" s="2">
        <v>0</v>
      </c>
      <c r="J496" s="100">
        <f t="shared" si="28"/>
        <v>155142.87</v>
      </c>
      <c r="K496" s="2">
        <v>154867.19999999998</v>
      </c>
      <c r="L496" s="3">
        <f t="shared" si="29"/>
        <v>275.67000000001281</v>
      </c>
      <c r="M496" s="101">
        <f t="shared" si="30"/>
        <v>1.7768783057836484E-3</v>
      </c>
      <c r="N496" s="110"/>
      <c r="O496" s="2">
        <v>10042.1</v>
      </c>
      <c r="P496" s="3">
        <f t="shared" si="31"/>
        <v>-145100.76999999999</v>
      </c>
    </row>
    <row r="497" spans="1:16" x14ac:dyDescent="0.3">
      <c r="A497">
        <v>73303</v>
      </c>
      <c r="B497" s="2">
        <v>54645.01</v>
      </c>
      <c r="C497" s="2">
        <v>92019.61</v>
      </c>
      <c r="D497" s="2">
        <v>910.77</v>
      </c>
      <c r="E497" s="2">
        <v>12364.05</v>
      </c>
      <c r="F497" s="2">
        <v>22543.63</v>
      </c>
      <c r="G497" s="2">
        <v>206.07</v>
      </c>
      <c r="H497" s="2">
        <v>0</v>
      </c>
      <c r="I497" s="2">
        <v>0</v>
      </c>
      <c r="J497" s="100">
        <f t="shared" si="28"/>
        <v>115680.08000000002</v>
      </c>
      <c r="K497" s="2">
        <v>89316.760000000009</v>
      </c>
      <c r="L497" s="3">
        <f t="shared" si="29"/>
        <v>26363.320000000007</v>
      </c>
      <c r="M497" s="101">
        <f t="shared" si="30"/>
        <v>0.22789852842425423</v>
      </c>
      <c r="N497" s="110"/>
      <c r="O497" s="2">
        <v>7615.95</v>
      </c>
      <c r="P497" s="3">
        <f t="shared" si="31"/>
        <v>-108064.13000000002</v>
      </c>
    </row>
    <row r="498" spans="1:16" x14ac:dyDescent="0.3">
      <c r="A498">
        <v>73306</v>
      </c>
      <c r="B498" s="2">
        <v>25054.54</v>
      </c>
      <c r="C498" s="2">
        <v>42227.17</v>
      </c>
      <c r="D498" s="2">
        <v>417.64</v>
      </c>
      <c r="E498" s="2">
        <v>537.38</v>
      </c>
      <c r="F498" s="2">
        <v>979.83</v>
      </c>
      <c r="G498" s="2">
        <v>8.9600000000000009</v>
      </c>
      <c r="H498" s="2">
        <v>0</v>
      </c>
      <c r="I498" s="2">
        <v>0</v>
      </c>
      <c r="J498" s="100">
        <f t="shared" si="28"/>
        <v>43633.599999999999</v>
      </c>
      <c r="K498" s="2">
        <v>43544.56</v>
      </c>
      <c r="L498" s="3">
        <f t="shared" si="29"/>
        <v>89.040000000000873</v>
      </c>
      <c r="M498" s="101">
        <f t="shared" si="30"/>
        <v>2.0406292398518775E-3</v>
      </c>
      <c r="N498" s="110"/>
      <c r="O498" s="2">
        <v>3455.53</v>
      </c>
      <c r="P498" s="3">
        <f t="shared" si="31"/>
        <v>-40178.07</v>
      </c>
    </row>
    <row r="499" spans="1:16" x14ac:dyDescent="0.3">
      <c r="A499">
        <v>73308</v>
      </c>
      <c r="B499" s="2">
        <v>92444.4</v>
      </c>
      <c r="C499" s="2">
        <v>160263.5</v>
      </c>
      <c r="D499" s="2">
        <v>1540.71</v>
      </c>
      <c r="E499" s="2">
        <v>9104.83</v>
      </c>
      <c r="F499" s="2">
        <v>16600.98</v>
      </c>
      <c r="G499" s="2">
        <v>151.76</v>
      </c>
      <c r="H499" s="2">
        <v>0</v>
      </c>
      <c r="I499" s="2">
        <v>0</v>
      </c>
      <c r="J499" s="100">
        <f t="shared" si="28"/>
        <v>178556.95</v>
      </c>
      <c r="K499" s="2">
        <v>152967.53000000003</v>
      </c>
      <c r="L499" s="3">
        <f t="shared" si="29"/>
        <v>25589.419999999984</v>
      </c>
      <c r="M499" s="101">
        <f t="shared" si="30"/>
        <v>0.14331237176710276</v>
      </c>
      <c r="N499" s="110"/>
      <c r="O499" s="2">
        <v>8293.15</v>
      </c>
      <c r="P499" s="3">
        <f t="shared" si="31"/>
        <v>-170263.80000000002</v>
      </c>
    </row>
    <row r="500" spans="1:16" x14ac:dyDescent="0.3">
      <c r="A500">
        <v>73310</v>
      </c>
      <c r="B500" s="2">
        <v>355370.22</v>
      </c>
      <c r="C500" s="2">
        <v>615962.89</v>
      </c>
      <c r="D500" s="2">
        <v>5922.88</v>
      </c>
      <c r="E500" s="2">
        <v>1649.54</v>
      </c>
      <c r="F500" s="2">
        <v>3007.62</v>
      </c>
      <c r="G500" s="2">
        <v>27.49</v>
      </c>
      <c r="H500" s="2">
        <v>0</v>
      </c>
      <c r="I500" s="2">
        <v>0</v>
      </c>
      <c r="J500" s="100">
        <f t="shared" si="28"/>
        <v>624920.88</v>
      </c>
      <c r="K500" s="2">
        <v>610972.85000000009</v>
      </c>
      <c r="L500" s="3">
        <f t="shared" si="29"/>
        <v>13948.029999999912</v>
      </c>
      <c r="M500" s="101">
        <f t="shared" si="30"/>
        <v>2.2319673492106572E-2</v>
      </c>
      <c r="N500" s="110"/>
      <c r="O500" s="2">
        <v>31994.06</v>
      </c>
      <c r="P500" s="3">
        <f t="shared" si="31"/>
        <v>-592926.81999999995</v>
      </c>
    </row>
    <row r="501" spans="1:16" x14ac:dyDescent="0.3">
      <c r="A501">
        <v>73311</v>
      </c>
      <c r="B501" s="2">
        <v>6065.98</v>
      </c>
      <c r="C501" s="2">
        <v>10443.66</v>
      </c>
      <c r="D501" s="2">
        <v>101.11</v>
      </c>
      <c r="E501" s="2">
        <v>0</v>
      </c>
      <c r="F501" s="2">
        <v>0</v>
      </c>
      <c r="G501" s="2">
        <v>0</v>
      </c>
      <c r="H501" s="2">
        <v>0</v>
      </c>
      <c r="I501" s="2">
        <v>0</v>
      </c>
      <c r="J501" s="100">
        <f t="shared" si="28"/>
        <v>10544.77</v>
      </c>
      <c r="K501" s="2">
        <v>7368.93</v>
      </c>
      <c r="L501" s="3">
        <f t="shared" si="29"/>
        <v>3175.84</v>
      </c>
      <c r="M501" s="101">
        <f t="shared" si="30"/>
        <v>0.30117679190726776</v>
      </c>
      <c r="N501" s="110"/>
      <c r="O501" s="2">
        <v>491.45</v>
      </c>
      <c r="P501" s="3">
        <f t="shared" si="31"/>
        <v>-10053.32</v>
      </c>
    </row>
    <row r="502" spans="1:16" x14ac:dyDescent="0.3">
      <c r="A502">
        <v>73312</v>
      </c>
      <c r="B502" s="2">
        <v>67548.039999999994</v>
      </c>
      <c r="C502" s="2">
        <v>123161.56</v>
      </c>
      <c r="D502" s="2">
        <v>1125.81</v>
      </c>
      <c r="E502" s="2">
        <v>0</v>
      </c>
      <c r="F502" s="2">
        <v>0</v>
      </c>
      <c r="G502" s="2">
        <v>0</v>
      </c>
      <c r="H502" s="2">
        <v>0</v>
      </c>
      <c r="I502" s="2">
        <v>0</v>
      </c>
      <c r="J502" s="100">
        <f t="shared" si="28"/>
        <v>124287.37</v>
      </c>
      <c r="K502" s="2">
        <v>107673.75</v>
      </c>
      <c r="L502" s="3">
        <f t="shared" si="29"/>
        <v>16613.619999999995</v>
      </c>
      <c r="M502" s="101">
        <f t="shared" si="30"/>
        <v>0.13367102385383162</v>
      </c>
      <c r="N502" s="110"/>
      <c r="O502" s="2">
        <v>0</v>
      </c>
      <c r="P502" s="3">
        <f t="shared" si="31"/>
        <v>-124287.37</v>
      </c>
    </row>
    <row r="503" spans="1:16" x14ac:dyDescent="0.3">
      <c r="A503">
        <v>73401</v>
      </c>
      <c r="B503" s="2">
        <v>601495.98</v>
      </c>
      <c r="C503" s="2">
        <v>1055924.22</v>
      </c>
      <c r="D503" s="2">
        <v>10024.9</v>
      </c>
      <c r="E503" s="2">
        <v>42704.31</v>
      </c>
      <c r="F503" s="2">
        <v>77863.73</v>
      </c>
      <c r="G503" s="2">
        <v>711.72</v>
      </c>
      <c r="H503" s="2">
        <v>0</v>
      </c>
      <c r="I503" s="2">
        <v>0</v>
      </c>
      <c r="J503" s="100">
        <f t="shared" si="28"/>
        <v>1144524.5699999998</v>
      </c>
      <c r="K503" s="2">
        <v>1018183.86</v>
      </c>
      <c r="L503" s="3">
        <f t="shared" si="29"/>
        <v>126340.70999999985</v>
      </c>
      <c r="M503" s="101">
        <f t="shared" si="30"/>
        <v>0.11038706665773008</v>
      </c>
      <c r="N503" s="110"/>
      <c r="O503" s="2">
        <v>40798.82</v>
      </c>
      <c r="P503" s="3">
        <f t="shared" si="31"/>
        <v>-1103725.7499999998</v>
      </c>
    </row>
    <row r="504" spans="1:16" x14ac:dyDescent="0.3">
      <c r="A504">
        <v>73402</v>
      </c>
      <c r="B504" s="2">
        <v>256220.11</v>
      </c>
      <c r="C504" s="2">
        <v>435602.13</v>
      </c>
      <c r="D504" s="2">
        <v>4270.34</v>
      </c>
      <c r="E504" s="2">
        <v>26560.080000000002</v>
      </c>
      <c r="F504" s="2">
        <v>48427.59</v>
      </c>
      <c r="G504" s="2">
        <v>442.68</v>
      </c>
      <c r="H504" s="2">
        <v>0</v>
      </c>
      <c r="I504" s="2">
        <v>0</v>
      </c>
      <c r="J504" s="100">
        <f t="shared" si="28"/>
        <v>488742.74</v>
      </c>
      <c r="K504" s="2">
        <v>468492.81999999995</v>
      </c>
      <c r="L504" s="3">
        <f t="shared" si="29"/>
        <v>20249.920000000042</v>
      </c>
      <c r="M504" s="101">
        <f t="shared" si="30"/>
        <v>4.1432676831168976E-2</v>
      </c>
      <c r="N504" s="110"/>
      <c r="O504" s="2">
        <v>31572.61</v>
      </c>
      <c r="P504" s="3">
        <f t="shared" si="31"/>
        <v>-457170.13</v>
      </c>
    </row>
    <row r="505" spans="1:16" x14ac:dyDescent="0.3">
      <c r="A505">
        <v>73405</v>
      </c>
      <c r="B505" s="2">
        <v>64869</v>
      </c>
      <c r="C505" s="2">
        <v>112285.07</v>
      </c>
      <c r="D505" s="2">
        <v>1081.1099999999999</v>
      </c>
      <c r="E505" s="2">
        <v>3050.76</v>
      </c>
      <c r="F505" s="2">
        <v>5562.52</v>
      </c>
      <c r="G505" s="2">
        <v>50.84</v>
      </c>
      <c r="H505" s="2">
        <v>0</v>
      </c>
      <c r="I505" s="2">
        <v>0</v>
      </c>
      <c r="J505" s="100">
        <f t="shared" si="28"/>
        <v>118979.54000000001</v>
      </c>
      <c r="K505" s="2">
        <v>110020.69</v>
      </c>
      <c r="L505" s="3">
        <f t="shared" si="29"/>
        <v>8958.8500000000058</v>
      </c>
      <c r="M505" s="101">
        <f t="shared" si="30"/>
        <v>7.529739987228061E-2</v>
      </c>
      <c r="N505" s="110"/>
      <c r="O505" s="2">
        <v>5992.5</v>
      </c>
      <c r="P505" s="3">
        <f t="shared" si="31"/>
        <v>-112987.04000000001</v>
      </c>
    </row>
    <row r="506" spans="1:16" x14ac:dyDescent="0.3">
      <c r="A506">
        <v>73406</v>
      </c>
      <c r="B506" s="2">
        <v>29616.71</v>
      </c>
      <c r="C506" s="2">
        <v>50254.87</v>
      </c>
      <c r="D506" s="2">
        <v>493.67</v>
      </c>
      <c r="E506" s="2">
        <v>995.94</v>
      </c>
      <c r="F506" s="2">
        <v>1814.15</v>
      </c>
      <c r="G506" s="2">
        <v>16.579999999999998</v>
      </c>
      <c r="H506" s="2">
        <v>0</v>
      </c>
      <c r="I506" s="2">
        <v>0</v>
      </c>
      <c r="J506" s="100">
        <f t="shared" si="28"/>
        <v>52579.270000000004</v>
      </c>
      <c r="K506" s="2">
        <v>18855.23</v>
      </c>
      <c r="L506" s="3">
        <f t="shared" si="29"/>
        <v>33724.040000000008</v>
      </c>
      <c r="M506" s="101">
        <f t="shared" si="30"/>
        <v>0.64139422247589217</v>
      </c>
      <c r="N506" s="110"/>
      <c r="O506" s="2">
        <v>1778.23</v>
      </c>
      <c r="P506" s="3">
        <f t="shared" si="31"/>
        <v>-50801.04</v>
      </c>
    </row>
    <row r="507" spans="1:16" x14ac:dyDescent="0.3">
      <c r="A507">
        <v>73407</v>
      </c>
      <c r="B507" s="2">
        <v>10949.19</v>
      </c>
      <c r="C507" s="2">
        <v>19019.169999999998</v>
      </c>
      <c r="D507" s="2">
        <v>0</v>
      </c>
      <c r="E507" s="2">
        <v>768.47</v>
      </c>
      <c r="F507" s="2">
        <v>1401.17</v>
      </c>
      <c r="G507" s="2">
        <v>0</v>
      </c>
      <c r="H507" s="2">
        <v>0</v>
      </c>
      <c r="I507" s="2">
        <v>0</v>
      </c>
      <c r="J507" s="100">
        <f t="shared" si="28"/>
        <v>20420.339999999997</v>
      </c>
      <c r="K507" s="2">
        <v>19893.330000000002</v>
      </c>
      <c r="L507" s="3">
        <f t="shared" si="29"/>
        <v>527.00999999999476</v>
      </c>
      <c r="M507" s="101">
        <f t="shared" si="30"/>
        <v>2.5808091344218305E-2</v>
      </c>
      <c r="N507" s="110"/>
      <c r="O507" s="2">
        <v>944.87</v>
      </c>
      <c r="P507" s="3">
        <f t="shared" si="31"/>
        <v>-19475.469999999998</v>
      </c>
    </row>
    <row r="508" spans="1:16" x14ac:dyDescent="0.3">
      <c r="A508">
        <v>73408</v>
      </c>
      <c r="B508" s="2">
        <v>23567.63</v>
      </c>
      <c r="C508" s="2">
        <v>42971.78</v>
      </c>
      <c r="D508" s="2">
        <v>392.8</v>
      </c>
      <c r="E508" s="2">
        <v>0</v>
      </c>
      <c r="F508" s="2">
        <v>0</v>
      </c>
      <c r="G508" s="2">
        <v>0</v>
      </c>
      <c r="H508" s="2">
        <v>0</v>
      </c>
      <c r="I508" s="2">
        <v>0</v>
      </c>
      <c r="J508" s="100">
        <f t="shared" si="28"/>
        <v>43364.58</v>
      </c>
      <c r="K508" s="2">
        <v>42907.399999999994</v>
      </c>
      <c r="L508" s="3">
        <f t="shared" si="29"/>
        <v>457.18000000000757</v>
      </c>
      <c r="M508" s="101">
        <f t="shared" si="30"/>
        <v>1.0542705590599692E-2</v>
      </c>
      <c r="N508" s="110"/>
      <c r="O508" s="2">
        <v>0</v>
      </c>
      <c r="P508" s="3">
        <f t="shared" si="31"/>
        <v>-43364.58</v>
      </c>
    </row>
    <row r="509" spans="1:16" x14ac:dyDescent="0.3">
      <c r="A509">
        <v>73501</v>
      </c>
      <c r="B509" s="2">
        <v>13888.28</v>
      </c>
      <c r="C509" s="2">
        <v>24265.22</v>
      </c>
      <c r="D509" s="2">
        <v>231.44</v>
      </c>
      <c r="E509" s="2">
        <v>529.20000000000005</v>
      </c>
      <c r="F509" s="2">
        <v>964.91</v>
      </c>
      <c r="G509" s="2">
        <v>8.82</v>
      </c>
      <c r="H509" s="2">
        <v>0</v>
      </c>
      <c r="I509" s="2">
        <v>0</v>
      </c>
      <c r="J509" s="100">
        <f t="shared" si="28"/>
        <v>25470.39</v>
      </c>
      <c r="K509" s="2">
        <v>16774.5</v>
      </c>
      <c r="L509" s="3">
        <f t="shared" si="29"/>
        <v>8695.89</v>
      </c>
      <c r="M509" s="101">
        <f t="shared" si="30"/>
        <v>0.34141173338924136</v>
      </c>
      <c r="N509" s="110"/>
      <c r="O509" s="2">
        <v>1057.8499999999999</v>
      </c>
      <c r="P509" s="3">
        <f t="shared" si="31"/>
        <v>-24412.54</v>
      </c>
    </row>
    <row r="510" spans="1:16" x14ac:dyDescent="0.3">
      <c r="A510">
        <v>73502</v>
      </c>
      <c r="B510" s="2">
        <v>244762.9</v>
      </c>
      <c r="C510" s="2">
        <v>422026.38</v>
      </c>
      <c r="D510" s="2">
        <v>4079.45</v>
      </c>
      <c r="E510" s="2">
        <v>24289.72</v>
      </c>
      <c r="F510" s="2">
        <v>44288.2</v>
      </c>
      <c r="G510" s="2">
        <v>404.81</v>
      </c>
      <c r="H510" s="2">
        <v>0</v>
      </c>
      <c r="I510" s="2">
        <v>0</v>
      </c>
      <c r="J510" s="100">
        <f t="shared" si="28"/>
        <v>470798.84000000008</v>
      </c>
      <c r="K510" s="2">
        <v>406863.09</v>
      </c>
      <c r="L510" s="3">
        <f t="shared" si="29"/>
        <v>63935.750000000058</v>
      </c>
      <c r="M510" s="101">
        <f t="shared" si="30"/>
        <v>0.13580269229210515</v>
      </c>
      <c r="N510" s="110"/>
      <c r="O510" s="2">
        <v>24257.64</v>
      </c>
      <c r="P510" s="3">
        <f t="shared" si="31"/>
        <v>-446541.20000000007</v>
      </c>
    </row>
    <row r="511" spans="1:16" x14ac:dyDescent="0.3">
      <c r="A511">
        <v>73503</v>
      </c>
      <c r="B511" s="2">
        <v>73125.78</v>
      </c>
      <c r="C511" s="2">
        <v>133332.70000000001</v>
      </c>
      <c r="D511" s="2">
        <v>1218.74</v>
      </c>
      <c r="E511" s="2">
        <v>6114.16</v>
      </c>
      <c r="F511" s="2">
        <v>11148.23</v>
      </c>
      <c r="G511" s="2">
        <v>101.9</v>
      </c>
      <c r="H511" s="2">
        <v>0</v>
      </c>
      <c r="I511" s="2">
        <v>0</v>
      </c>
      <c r="J511" s="100">
        <f t="shared" si="28"/>
        <v>145801.57</v>
      </c>
      <c r="K511" s="2">
        <v>129107.85</v>
      </c>
      <c r="L511" s="3">
        <f t="shared" si="29"/>
        <v>16693.72</v>
      </c>
      <c r="M511" s="101">
        <f t="shared" si="30"/>
        <v>0.11449616077522348</v>
      </c>
      <c r="N511" s="110"/>
      <c r="O511" s="2">
        <v>0</v>
      </c>
      <c r="P511" s="3">
        <f t="shared" si="31"/>
        <v>-145801.57</v>
      </c>
    </row>
    <row r="512" spans="1:16" x14ac:dyDescent="0.3">
      <c r="A512">
        <v>73504</v>
      </c>
      <c r="B512" s="2">
        <v>47474.53</v>
      </c>
      <c r="C512" s="2">
        <v>86561.89</v>
      </c>
      <c r="D512" s="2">
        <v>791.23</v>
      </c>
      <c r="E512" s="2">
        <v>0</v>
      </c>
      <c r="F512" s="2">
        <v>0</v>
      </c>
      <c r="G512" s="2">
        <v>0</v>
      </c>
      <c r="H512" s="2">
        <v>0</v>
      </c>
      <c r="I512" s="2">
        <v>0</v>
      </c>
      <c r="J512" s="100">
        <f t="shared" si="28"/>
        <v>87353.12</v>
      </c>
      <c r="K512" s="2">
        <v>78226.459999999992</v>
      </c>
      <c r="L512" s="3">
        <f t="shared" si="29"/>
        <v>9126.6600000000035</v>
      </c>
      <c r="M512" s="101">
        <f t="shared" si="30"/>
        <v>0.10448006894315857</v>
      </c>
      <c r="N512" s="110"/>
      <c r="O512" s="2">
        <v>0</v>
      </c>
      <c r="P512" s="3">
        <f t="shared" si="31"/>
        <v>-87353.12</v>
      </c>
    </row>
    <row r="513" spans="1:16" x14ac:dyDescent="0.3">
      <c r="A513">
        <v>73506</v>
      </c>
      <c r="B513" s="2">
        <v>0</v>
      </c>
      <c r="C513" s="2">
        <v>0</v>
      </c>
      <c r="D513" s="2">
        <v>0</v>
      </c>
      <c r="E513" s="2">
        <v>0</v>
      </c>
      <c r="F513" s="2">
        <v>0</v>
      </c>
      <c r="G513" s="2">
        <v>0</v>
      </c>
      <c r="H513" s="2">
        <v>0</v>
      </c>
      <c r="I513" s="2">
        <v>0</v>
      </c>
      <c r="J513" s="100">
        <f t="shared" si="28"/>
        <v>0</v>
      </c>
      <c r="K513" s="2">
        <v>0</v>
      </c>
      <c r="L513" s="3">
        <f t="shared" si="29"/>
        <v>0</v>
      </c>
      <c r="M513" s="101">
        <f t="shared" si="30"/>
        <v>0</v>
      </c>
      <c r="N513" s="110"/>
      <c r="O513" s="2">
        <v>19.38</v>
      </c>
      <c r="P513" s="3">
        <f t="shared" si="31"/>
        <v>19.38</v>
      </c>
    </row>
    <row r="514" spans="1:16" x14ac:dyDescent="0.3">
      <c r="A514">
        <v>73507</v>
      </c>
      <c r="B514" s="2">
        <v>24421.97</v>
      </c>
      <c r="C514" s="2">
        <v>41696.65</v>
      </c>
      <c r="D514" s="2">
        <v>407.05</v>
      </c>
      <c r="E514" s="2">
        <v>0</v>
      </c>
      <c r="F514" s="2">
        <v>0</v>
      </c>
      <c r="G514" s="2">
        <v>0</v>
      </c>
      <c r="H514" s="2">
        <v>0</v>
      </c>
      <c r="I514" s="2">
        <v>0</v>
      </c>
      <c r="J514" s="100">
        <f t="shared" si="28"/>
        <v>42103.700000000004</v>
      </c>
      <c r="K514" s="2">
        <v>29486.99</v>
      </c>
      <c r="L514" s="3">
        <f t="shared" si="29"/>
        <v>12616.710000000003</v>
      </c>
      <c r="M514" s="101">
        <f t="shared" si="30"/>
        <v>0.29965798730277865</v>
      </c>
      <c r="N514" s="110"/>
      <c r="O514" s="2">
        <v>2832.67</v>
      </c>
      <c r="P514" s="3">
        <f t="shared" si="31"/>
        <v>-39271.030000000006</v>
      </c>
    </row>
    <row r="515" spans="1:16" x14ac:dyDescent="0.3">
      <c r="A515">
        <v>73601</v>
      </c>
      <c r="B515" s="2">
        <v>452963.34</v>
      </c>
      <c r="C515" s="2">
        <v>784585.81</v>
      </c>
      <c r="D515" s="2">
        <v>7549.36</v>
      </c>
      <c r="E515" s="2">
        <v>9645.0300000000007</v>
      </c>
      <c r="F515" s="2">
        <v>17586.03</v>
      </c>
      <c r="G515" s="2">
        <v>160.75</v>
      </c>
      <c r="H515" s="2">
        <v>0</v>
      </c>
      <c r="I515" s="2">
        <v>0</v>
      </c>
      <c r="J515" s="100">
        <f t="shared" ref="J515:J578" si="32">SUM(C515:I515)-E515</f>
        <v>809881.95000000007</v>
      </c>
      <c r="K515" s="2">
        <v>755516.96</v>
      </c>
      <c r="L515" s="3">
        <f t="shared" ref="L515:L578" si="33">J515-K515</f>
        <v>54364.990000000107</v>
      </c>
      <c r="M515" s="101">
        <f t="shared" ref="M515:M578" si="34">IF(J515=0,0,L515/J515)</f>
        <v>6.7127054751621645E-2</v>
      </c>
      <c r="N515" s="110"/>
      <c r="O515" s="2">
        <v>41315.11</v>
      </c>
      <c r="P515" s="3">
        <f t="shared" ref="P515:P578" si="35">O515-J515</f>
        <v>-768566.84000000008</v>
      </c>
    </row>
    <row r="516" spans="1:16" x14ac:dyDescent="0.3">
      <c r="A516">
        <v>73602</v>
      </c>
      <c r="B516" s="2">
        <v>388160.31</v>
      </c>
      <c r="C516" s="2">
        <v>661964.35</v>
      </c>
      <c r="D516" s="2">
        <v>6469.29</v>
      </c>
      <c r="E516" s="2">
        <v>52913.48</v>
      </c>
      <c r="F516" s="2">
        <v>96479.19</v>
      </c>
      <c r="G516" s="2">
        <v>881.95</v>
      </c>
      <c r="H516" s="2">
        <v>0</v>
      </c>
      <c r="I516" s="2">
        <v>0</v>
      </c>
      <c r="J516" s="100">
        <f t="shared" si="32"/>
        <v>765794.78</v>
      </c>
      <c r="K516" s="2">
        <v>737594.98</v>
      </c>
      <c r="L516" s="3">
        <f t="shared" si="33"/>
        <v>28199.800000000047</v>
      </c>
      <c r="M516" s="101">
        <f t="shared" si="34"/>
        <v>3.6824225936875732E-2</v>
      </c>
      <c r="N516" s="110"/>
      <c r="O516" s="2">
        <v>45779.55</v>
      </c>
      <c r="P516" s="3">
        <f t="shared" si="35"/>
        <v>-720015.23</v>
      </c>
    </row>
    <row r="517" spans="1:16" x14ac:dyDescent="0.3">
      <c r="A517">
        <v>73603</v>
      </c>
      <c r="B517" s="2">
        <v>18470.36</v>
      </c>
      <c r="C517" s="2">
        <v>31769.32</v>
      </c>
      <c r="D517" s="2">
        <v>307.82</v>
      </c>
      <c r="E517" s="2">
        <v>1705.24</v>
      </c>
      <c r="F517" s="2">
        <v>3109.44</v>
      </c>
      <c r="G517" s="2">
        <v>28.42</v>
      </c>
      <c r="H517" s="2">
        <v>0</v>
      </c>
      <c r="I517" s="2">
        <v>0</v>
      </c>
      <c r="J517" s="100">
        <f t="shared" si="32"/>
        <v>35215</v>
      </c>
      <c r="K517" s="2">
        <v>31133.85</v>
      </c>
      <c r="L517" s="3">
        <f t="shared" si="33"/>
        <v>4081.1500000000015</v>
      </c>
      <c r="M517" s="101">
        <f t="shared" si="34"/>
        <v>0.11589237540820677</v>
      </c>
      <c r="N517" s="110"/>
      <c r="O517" s="2">
        <v>1909.31</v>
      </c>
      <c r="P517" s="3">
        <f t="shared" si="35"/>
        <v>-33305.69</v>
      </c>
    </row>
    <row r="518" spans="1:16" x14ac:dyDescent="0.3">
      <c r="A518">
        <v>73604</v>
      </c>
      <c r="B518" s="2">
        <v>222541.67</v>
      </c>
      <c r="C518" s="2">
        <v>405768.53</v>
      </c>
      <c r="D518" s="2">
        <v>3709.12</v>
      </c>
      <c r="E518" s="2">
        <v>0</v>
      </c>
      <c r="F518" s="2">
        <v>0</v>
      </c>
      <c r="G518" s="2">
        <v>0</v>
      </c>
      <c r="H518" s="2">
        <v>0</v>
      </c>
      <c r="I518" s="2">
        <v>0</v>
      </c>
      <c r="J518" s="100">
        <f t="shared" si="32"/>
        <v>409477.65</v>
      </c>
      <c r="K518" s="2">
        <v>381266.66</v>
      </c>
      <c r="L518" s="3">
        <f t="shared" si="33"/>
        <v>28210.990000000049</v>
      </c>
      <c r="M518" s="101">
        <f t="shared" si="34"/>
        <v>6.8895066678242509E-2</v>
      </c>
      <c r="N518" s="110"/>
      <c r="O518" s="2">
        <v>0</v>
      </c>
      <c r="P518" s="3">
        <f t="shared" si="35"/>
        <v>-409477.65</v>
      </c>
    </row>
    <row r="519" spans="1:16" x14ac:dyDescent="0.3">
      <c r="A519">
        <v>73606</v>
      </c>
      <c r="B519" s="2">
        <v>20265.23</v>
      </c>
      <c r="C519" s="2">
        <v>35902.79</v>
      </c>
      <c r="D519" s="2">
        <v>337.75</v>
      </c>
      <c r="E519" s="2">
        <v>2216.5100000000002</v>
      </c>
      <c r="F519" s="2">
        <v>3902.31</v>
      </c>
      <c r="G519" s="2">
        <v>36.94</v>
      </c>
      <c r="H519" s="2">
        <v>0</v>
      </c>
      <c r="I519" s="2">
        <v>0</v>
      </c>
      <c r="J519" s="100">
        <f t="shared" si="32"/>
        <v>40179.79</v>
      </c>
      <c r="K519" s="2">
        <v>67864.58</v>
      </c>
      <c r="L519" s="3">
        <f t="shared" si="33"/>
        <v>-27684.79</v>
      </c>
      <c r="M519" s="101">
        <f t="shared" si="34"/>
        <v>-0.68902276492734282</v>
      </c>
      <c r="N519" s="110"/>
      <c r="O519" s="2">
        <v>0</v>
      </c>
      <c r="P519" s="3">
        <f t="shared" si="35"/>
        <v>-40179.79</v>
      </c>
    </row>
    <row r="520" spans="1:16" x14ac:dyDescent="0.3">
      <c r="A520">
        <v>73607</v>
      </c>
      <c r="B520" s="2">
        <v>35247.300000000003</v>
      </c>
      <c r="C520" s="2">
        <v>60541.91</v>
      </c>
      <c r="D520" s="2">
        <v>587.51</v>
      </c>
      <c r="E520" s="2">
        <v>1026</v>
      </c>
      <c r="F520" s="2">
        <v>1870.76</v>
      </c>
      <c r="G520" s="2">
        <v>17.12</v>
      </c>
      <c r="H520" s="2">
        <v>0</v>
      </c>
      <c r="I520" s="2">
        <v>0</v>
      </c>
      <c r="J520" s="100">
        <f t="shared" si="32"/>
        <v>63017.30000000001</v>
      </c>
      <c r="K520" s="2">
        <v>59564.080000000009</v>
      </c>
      <c r="L520" s="3">
        <f t="shared" si="33"/>
        <v>3453.2200000000012</v>
      </c>
      <c r="M520" s="101">
        <f t="shared" si="34"/>
        <v>5.479796817699268E-2</v>
      </c>
      <c r="N520" s="110"/>
      <c r="O520" s="2">
        <v>3725.51</v>
      </c>
      <c r="P520" s="3">
        <f t="shared" si="35"/>
        <v>-59291.790000000008</v>
      </c>
    </row>
    <row r="521" spans="1:16" x14ac:dyDescent="0.3">
      <c r="A521">
        <v>73608</v>
      </c>
      <c r="B521" s="2">
        <v>616.41</v>
      </c>
      <c r="C521" s="2">
        <v>1016.05</v>
      </c>
      <c r="D521" s="2">
        <v>10.27</v>
      </c>
      <c r="E521" s="2">
        <v>1546.2</v>
      </c>
      <c r="F521" s="2">
        <v>2819.25</v>
      </c>
      <c r="G521" s="2">
        <v>25.77</v>
      </c>
      <c r="H521" s="2">
        <v>0</v>
      </c>
      <c r="I521" s="2">
        <v>0</v>
      </c>
      <c r="J521" s="100">
        <f t="shared" si="32"/>
        <v>3871.3400000000011</v>
      </c>
      <c r="K521" s="2">
        <v>3938.96</v>
      </c>
      <c r="L521" s="3">
        <f t="shared" si="33"/>
        <v>-67.619999999998981</v>
      </c>
      <c r="M521" s="101">
        <f t="shared" si="34"/>
        <v>-1.7466820274116706E-2</v>
      </c>
      <c r="N521" s="110"/>
      <c r="O521" s="2">
        <v>107.87</v>
      </c>
      <c r="P521" s="3">
        <f t="shared" si="35"/>
        <v>-3763.4700000000012</v>
      </c>
    </row>
    <row r="522" spans="1:16" x14ac:dyDescent="0.3">
      <c r="A522">
        <v>73609</v>
      </c>
      <c r="B522" s="2">
        <v>14171.26</v>
      </c>
      <c r="C522" s="2">
        <v>24946.720000000001</v>
      </c>
      <c r="D522" s="2">
        <v>0</v>
      </c>
      <c r="E522" s="2">
        <v>0</v>
      </c>
      <c r="F522" s="2">
        <v>0</v>
      </c>
      <c r="G522" s="2">
        <v>0</v>
      </c>
      <c r="H522" s="2">
        <v>0</v>
      </c>
      <c r="I522" s="2">
        <v>0</v>
      </c>
      <c r="J522" s="100">
        <f t="shared" si="32"/>
        <v>24946.720000000001</v>
      </c>
      <c r="K522" s="2">
        <v>22895.9</v>
      </c>
      <c r="L522" s="3">
        <f t="shared" si="33"/>
        <v>2050.8199999999997</v>
      </c>
      <c r="M522" s="101">
        <f t="shared" si="34"/>
        <v>8.2208001693208549E-2</v>
      </c>
      <c r="N522" s="110"/>
      <c r="O522" s="2">
        <v>892.21</v>
      </c>
      <c r="P522" s="3">
        <f t="shared" si="35"/>
        <v>-24054.510000000002</v>
      </c>
    </row>
    <row r="523" spans="1:16" x14ac:dyDescent="0.3">
      <c r="A523">
        <v>73610</v>
      </c>
      <c r="B523" s="2">
        <v>23982.799999999999</v>
      </c>
      <c r="C523" s="2">
        <v>43728.77</v>
      </c>
      <c r="D523" s="2">
        <v>0</v>
      </c>
      <c r="E523" s="2">
        <v>0</v>
      </c>
      <c r="F523" s="2">
        <v>0</v>
      </c>
      <c r="G523" s="2">
        <v>0</v>
      </c>
      <c r="H523" s="2">
        <v>0</v>
      </c>
      <c r="I523" s="2">
        <v>0</v>
      </c>
      <c r="J523" s="100">
        <f t="shared" si="32"/>
        <v>43728.77</v>
      </c>
      <c r="K523" s="2">
        <v>37624.07</v>
      </c>
      <c r="L523" s="3">
        <f t="shared" si="33"/>
        <v>6104.6999999999971</v>
      </c>
      <c r="M523" s="101">
        <f t="shared" si="34"/>
        <v>0.13960374371380666</v>
      </c>
      <c r="N523" s="110"/>
      <c r="O523" s="2">
        <v>0</v>
      </c>
      <c r="P523" s="3">
        <f t="shared" si="35"/>
        <v>-43728.77</v>
      </c>
    </row>
    <row r="524" spans="1:16" x14ac:dyDescent="0.3">
      <c r="A524">
        <v>73611</v>
      </c>
      <c r="B524" s="2">
        <v>90692.83</v>
      </c>
      <c r="C524" s="2">
        <v>165363.28</v>
      </c>
      <c r="D524" s="2">
        <v>1511.56</v>
      </c>
      <c r="E524" s="2">
        <v>118.39</v>
      </c>
      <c r="F524" s="2">
        <v>215.87</v>
      </c>
      <c r="G524" s="2">
        <v>1.97</v>
      </c>
      <c r="H524" s="2">
        <v>0</v>
      </c>
      <c r="I524" s="2">
        <v>0</v>
      </c>
      <c r="J524" s="100">
        <f t="shared" si="32"/>
        <v>167092.68</v>
      </c>
      <c r="K524" s="2">
        <v>157543.13</v>
      </c>
      <c r="L524" s="3">
        <f t="shared" si="33"/>
        <v>9549.5499999999884</v>
      </c>
      <c r="M524" s="101">
        <f t="shared" si="34"/>
        <v>5.7151216917461549E-2</v>
      </c>
      <c r="N524" s="110"/>
      <c r="O524" s="2">
        <v>0</v>
      </c>
      <c r="P524" s="3">
        <f t="shared" si="35"/>
        <v>-167092.68</v>
      </c>
    </row>
    <row r="525" spans="1:16" x14ac:dyDescent="0.3">
      <c r="A525">
        <v>73612</v>
      </c>
      <c r="B525" s="2">
        <v>370.8</v>
      </c>
      <c r="C525" s="2">
        <v>627.33000000000004</v>
      </c>
      <c r="D525" s="2">
        <v>6.2</v>
      </c>
      <c r="E525" s="2">
        <v>59.4</v>
      </c>
      <c r="F525" s="2">
        <v>108.28</v>
      </c>
      <c r="G525" s="2">
        <v>1.04</v>
      </c>
      <c r="H525" s="2">
        <v>0</v>
      </c>
      <c r="I525" s="2">
        <v>0</v>
      </c>
      <c r="J525" s="100">
        <f t="shared" si="32"/>
        <v>742.85</v>
      </c>
      <c r="K525" s="2">
        <v>695.05000000000007</v>
      </c>
      <c r="L525" s="3">
        <f t="shared" si="33"/>
        <v>47.799999999999955</v>
      </c>
      <c r="M525" s="101">
        <f t="shared" si="34"/>
        <v>6.4346772565120752E-2</v>
      </c>
      <c r="N525" s="110"/>
      <c r="O525" s="2">
        <v>48.75</v>
      </c>
      <c r="P525" s="3">
        <f t="shared" si="35"/>
        <v>-694.1</v>
      </c>
    </row>
    <row r="526" spans="1:16" x14ac:dyDescent="0.3">
      <c r="A526">
        <v>73613</v>
      </c>
      <c r="B526" s="2">
        <v>316911.44</v>
      </c>
      <c r="C526" s="2">
        <v>548958.94999999995</v>
      </c>
      <c r="D526" s="2">
        <v>5281.94</v>
      </c>
      <c r="E526" s="2">
        <v>8133.74</v>
      </c>
      <c r="F526" s="2">
        <v>14830.46</v>
      </c>
      <c r="G526" s="2">
        <v>135.56</v>
      </c>
      <c r="H526" s="2">
        <v>0</v>
      </c>
      <c r="I526" s="2">
        <v>0</v>
      </c>
      <c r="J526" s="100">
        <f t="shared" si="32"/>
        <v>569206.90999999992</v>
      </c>
      <c r="K526" s="2">
        <v>525735.08000000007</v>
      </c>
      <c r="L526" s="3">
        <f t="shared" si="33"/>
        <v>43471.829999999842</v>
      </c>
      <c r="M526" s="101">
        <f t="shared" si="34"/>
        <v>7.6372632229640094E-2</v>
      </c>
      <c r="N526" s="110"/>
      <c r="O526" s="2">
        <v>28875.96</v>
      </c>
      <c r="P526" s="3">
        <f t="shared" si="35"/>
        <v>-540330.94999999995</v>
      </c>
    </row>
    <row r="527" spans="1:16" x14ac:dyDescent="0.3">
      <c r="A527">
        <v>73614</v>
      </c>
      <c r="B527" s="2">
        <v>70717.23</v>
      </c>
      <c r="C527" s="2">
        <v>121053.34</v>
      </c>
      <c r="D527" s="2">
        <v>1178.5999999999999</v>
      </c>
      <c r="E527" s="2">
        <v>12641.32</v>
      </c>
      <c r="F527" s="2">
        <v>23049.01</v>
      </c>
      <c r="G527" s="2">
        <v>210.68</v>
      </c>
      <c r="H527" s="2">
        <v>0</v>
      </c>
      <c r="I527" s="2">
        <v>0</v>
      </c>
      <c r="J527" s="100">
        <f t="shared" si="32"/>
        <v>145491.63</v>
      </c>
      <c r="K527" s="2">
        <v>140659.79999999999</v>
      </c>
      <c r="L527" s="3">
        <f t="shared" si="33"/>
        <v>4831.8300000000163</v>
      </c>
      <c r="M527" s="101">
        <f t="shared" si="34"/>
        <v>3.3210364060118208E-2</v>
      </c>
      <c r="N527" s="110"/>
      <c r="O527" s="2">
        <v>7886.94</v>
      </c>
      <c r="P527" s="3">
        <f t="shared" si="35"/>
        <v>-137604.69</v>
      </c>
    </row>
    <row r="528" spans="1:16" x14ac:dyDescent="0.3">
      <c r="A528">
        <v>73702</v>
      </c>
      <c r="B528" s="2">
        <v>1198582.32</v>
      </c>
      <c r="C528" s="2">
        <v>2061767.2</v>
      </c>
      <c r="D528" s="2">
        <v>19976.45</v>
      </c>
      <c r="E528" s="2">
        <v>31797.07</v>
      </c>
      <c r="F528" s="2">
        <v>57976.52</v>
      </c>
      <c r="G528" s="2">
        <v>529.95000000000005</v>
      </c>
      <c r="H528" s="2">
        <v>0</v>
      </c>
      <c r="I528" s="2">
        <v>0</v>
      </c>
      <c r="J528" s="100">
        <f t="shared" si="32"/>
        <v>2140250.12</v>
      </c>
      <c r="K528" s="2">
        <v>1909641.97</v>
      </c>
      <c r="L528" s="3">
        <f t="shared" si="33"/>
        <v>230608.15000000014</v>
      </c>
      <c r="M528" s="101">
        <f t="shared" si="34"/>
        <v>0.10774822430567139</v>
      </c>
      <c r="N528" s="110"/>
      <c r="O528" s="2">
        <v>123647</v>
      </c>
      <c r="P528" s="3">
        <f t="shared" si="35"/>
        <v>-2016603.12</v>
      </c>
    </row>
    <row r="529" spans="1:16" x14ac:dyDescent="0.3">
      <c r="A529">
        <v>73703</v>
      </c>
      <c r="B529" s="2">
        <v>644409.04</v>
      </c>
      <c r="C529" s="2">
        <v>1114924.6000000001</v>
      </c>
      <c r="D529" s="2">
        <v>10740.15</v>
      </c>
      <c r="E529" s="2">
        <v>16725.23</v>
      </c>
      <c r="F529" s="2">
        <v>30495.41</v>
      </c>
      <c r="G529" s="2">
        <v>278.74</v>
      </c>
      <c r="H529" s="2">
        <v>0</v>
      </c>
      <c r="I529" s="2">
        <v>0</v>
      </c>
      <c r="J529" s="100">
        <f t="shared" si="32"/>
        <v>1156438.8999999999</v>
      </c>
      <c r="K529" s="2">
        <v>964374.16</v>
      </c>
      <c r="L529" s="3">
        <f t="shared" si="33"/>
        <v>192064.73999999987</v>
      </c>
      <c r="M529" s="101">
        <f t="shared" si="34"/>
        <v>0.16608291194632063</v>
      </c>
      <c r="N529" s="110"/>
      <c r="O529" s="2">
        <v>60045.37</v>
      </c>
      <c r="P529" s="3">
        <f t="shared" si="35"/>
        <v>-1096393.5299999998</v>
      </c>
    </row>
    <row r="530" spans="1:16" x14ac:dyDescent="0.3">
      <c r="A530">
        <v>73707</v>
      </c>
      <c r="B530" s="2">
        <v>166840.66</v>
      </c>
      <c r="C530" s="2">
        <v>287295.49</v>
      </c>
      <c r="D530" s="2">
        <v>2780.62</v>
      </c>
      <c r="E530" s="2">
        <v>814.95</v>
      </c>
      <c r="F530" s="2">
        <v>1485.93</v>
      </c>
      <c r="G530" s="2">
        <v>13.58</v>
      </c>
      <c r="H530" s="2">
        <v>0</v>
      </c>
      <c r="I530" s="2">
        <v>0</v>
      </c>
      <c r="J530" s="100">
        <f t="shared" si="32"/>
        <v>291575.62</v>
      </c>
      <c r="K530" s="2">
        <v>262332.79999999999</v>
      </c>
      <c r="L530" s="3">
        <f t="shared" si="33"/>
        <v>29242.820000000007</v>
      </c>
      <c r="M530" s="101">
        <f t="shared" si="34"/>
        <v>0.10029240441982086</v>
      </c>
      <c r="N530" s="110"/>
      <c r="O530" s="2">
        <v>16910.28</v>
      </c>
      <c r="P530" s="3">
        <f t="shared" si="35"/>
        <v>-274665.33999999997</v>
      </c>
    </row>
    <row r="531" spans="1:16" x14ac:dyDescent="0.3">
      <c r="A531">
        <v>73708</v>
      </c>
      <c r="B531" s="2">
        <v>113777.78</v>
      </c>
      <c r="C531" s="2">
        <v>196560.11</v>
      </c>
      <c r="D531" s="2">
        <v>1896.32</v>
      </c>
      <c r="E531" s="2">
        <v>822.52</v>
      </c>
      <c r="F531" s="2">
        <v>1499.68</v>
      </c>
      <c r="G531" s="2">
        <v>13.7</v>
      </c>
      <c r="H531" s="2">
        <v>0</v>
      </c>
      <c r="I531" s="2">
        <v>0</v>
      </c>
      <c r="J531" s="100">
        <f t="shared" si="32"/>
        <v>199969.81</v>
      </c>
      <c r="K531" s="2">
        <v>158384.69</v>
      </c>
      <c r="L531" s="3">
        <f t="shared" si="33"/>
        <v>41585.119999999995</v>
      </c>
      <c r="M531" s="101">
        <f t="shared" si="34"/>
        <v>0.20795699110780771</v>
      </c>
      <c r="N531" s="110"/>
      <c r="O531" s="2">
        <v>10894.18</v>
      </c>
      <c r="P531" s="3">
        <f t="shared" si="35"/>
        <v>-189075.63</v>
      </c>
    </row>
    <row r="532" spans="1:16" x14ac:dyDescent="0.3">
      <c r="A532">
        <v>73709</v>
      </c>
      <c r="B532" s="2">
        <v>94963.61</v>
      </c>
      <c r="C532" s="2">
        <v>173150.7</v>
      </c>
      <c r="D532" s="2">
        <v>1582.71</v>
      </c>
      <c r="E532" s="2">
        <v>0</v>
      </c>
      <c r="F532" s="2">
        <v>0</v>
      </c>
      <c r="G532" s="2">
        <v>0</v>
      </c>
      <c r="H532" s="2">
        <v>0</v>
      </c>
      <c r="I532" s="2">
        <v>0</v>
      </c>
      <c r="J532" s="100">
        <f t="shared" si="32"/>
        <v>174733.41</v>
      </c>
      <c r="K532" s="2">
        <v>162915.09999999998</v>
      </c>
      <c r="L532" s="3">
        <f t="shared" si="33"/>
        <v>11818.310000000027</v>
      </c>
      <c r="M532" s="101">
        <f t="shared" si="34"/>
        <v>6.7636235108099976E-2</v>
      </c>
      <c r="N532" s="110"/>
      <c r="O532" s="2">
        <v>0</v>
      </c>
      <c r="P532" s="3">
        <f t="shared" si="35"/>
        <v>-174733.41</v>
      </c>
    </row>
    <row r="533" spans="1:16" x14ac:dyDescent="0.3">
      <c r="A533">
        <v>73710</v>
      </c>
      <c r="B533" s="2">
        <v>9232.43</v>
      </c>
      <c r="C533" s="2">
        <v>15896.48</v>
      </c>
      <c r="D533" s="2">
        <v>0</v>
      </c>
      <c r="E533" s="2">
        <v>0</v>
      </c>
      <c r="F533" s="2">
        <v>0</v>
      </c>
      <c r="G533" s="2">
        <v>0</v>
      </c>
      <c r="H533" s="2">
        <v>0</v>
      </c>
      <c r="I533" s="2">
        <v>0</v>
      </c>
      <c r="J533" s="100">
        <f t="shared" si="32"/>
        <v>15896.48</v>
      </c>
      <c r="K533" s="2">
        <v>14586.19</v>
      </c>
      <c r="L533" s="3">
        <f t="shared" si="33"/>
        <v>1310.2899999999991</v>
      </c>
      <c r="M533" s="101">
        <f t="shared" si="34"/>
        <v>8.2426423963040812E-2</v>
      </c>
      <c r="N533" s="110"/>
      <c r="O533" s="2">
        <v>936.97</v>
      </c>
      <c r="P533" s="3">
        <f t="shared" si="35"/>
        <v>-14959.51</v>
      </c>
    </row>
    <row r="534" spans="1:16" x14ac:dyDescent="0.3">
      <c r="A534">
        <v>73711</v>
      </c>
      <c r="B534" s="2">
        <v>139036.14000000001</v>
      </c>
      <c r="C534" s="2">
        <v>253509.4</v>
      </c>
      <c r="D534" s="2">
        <v>2317.31</v>
      </c>
      <c r="E534" s="2">
        <v>7470.69</v>
      </c>
      <c r="F534" s="2">
        <v>13621.48</v>
      </c>
      <c r="G534" s="2">
        <v>124.51</v>
      </c>
      <c r="H534" s="2">
        <v>0</v>
      </c>
      <c r="I534" s="2">
        <v>0</v>
      </c>
      <c r="J534" s="100">
        <f t="shared" si="32"/>
        <v>269572.69999999995</v>
      </c>
      <c r="K534" s="2">
        <v>239318.47999999998</v>
      </c>
      <c r="L534" s="3">
        <f t="shared" si="33"/>
        <v>30254.219999999972</v>
      </c>
      <c r="M534" s="101">
        <f t="shared" si="34"/>
        <v>0.11223028147879952</v>
      </c>
      <c r="N534" s="110"/>
      <c r="O534" s="2">
        <v>0</v>
      </c>
      <c r="P534" s="3">
        <f t="shared" si="35"/>
        <v>-269572.69999999995</v>
      </c>
    </row>
    <row r="535" spans="1:16" x14ac:dyDescent="0.3">
      <c r="A535">
        <v>73712</v>
      </c>
      <c r="B535" s="2">
        <v>442822.57</v>
      </c>
      <c r="C535" s="2">
        <v>769940.29</v>
      </c>
      <c r="D535" s="2">
        <v>7380.35</v>
      </c>
      <c r="E535" s="2">
        <v>23628.400000000001</v>
      </c>
      <c r="F535" s="2">
        <v>43082.43</v>
      </c>
      <c r="G535" s="2">
        <v>393.81</v>
      </c>
      <c r="H535" s="2">
        <v>0</v>
      </c>
      <c r="I535" s="2">
        <v>0</v>
      </c>
      <c r="J535" s="100">
        <f t="shared" si="32"/>
        <v>820796.88000000012</v>
      </c>
      <c r="K535" s="2">
        <v>679504.02</v>
      </c>
      <c r="L535" s="3">
        <f t="shared" si="33"/>
        <v>141292.8600000001</v>
      </c>
      <c r="M535" s="101">
        <f t="shared" si="34"/>
        <v>0.17214107831404046</v>
      </c>
      <c r="N535" s="110"/>
      <c r="O535" s="2">
        <v>37472.300000000003</v>
      </c>
      <c r="P535" s="3">
        <f t="shared" si="35"/>
        <v>-783324.58000000007</v>
      </c>
    </row>
    <row r="536" spans="1:16" x14ac:dyDescent="0.3">
      <c r="A536">
        <v>73801</v>
      </c>
      <c r="B536" s="2">
        <v>425022.89</v>
      </c>
      <c r="C536" s="2">
        <v>729432.97</v>
      </c>
      <c r="D536" s="2">
        <v>7084.48</v>
      </c>
      <c r="E536" s="2">
        <v>45958.63</v>
      </c>
      <c r="F536" s="2">
        <v>83798.039999999994</v>
      </c>
      <c r="G536" s="2">
        <v>765.98</v>
      </c>
      <c r="H536" s="2">
        <v>0</v>
      </c>
      <c r="I536" s="2">
        <v>0</v>
      </c>
      <c r="J536" s="100">
        <f t="shared" si="32"/>
        <v>821081.47</v>
      </c>
      <c r="K536" s="2">
        <v>711744.7</v>
      </c>
      <c r="L536" s="3">
        <f t="shared" si="33"/>
        <v>109336.77000000002</v>
      </c>
      <c r="M536" s="101">
        <f t="shared" si="34"/>
        <v>0.13316190170507686</v>
      </c>
      <c r="N536" s="110"/>
      <c r="O536" s="2">
        <v>45219.06</v>
      </c>
      <c r="P536" s="3">
        <f t="shared" si="35"/>
        <v>-775862.40999999992</v>
      </c>
    </row>
    <row r="537" spans="1:16" x14ac:dyDescent="0.3">
      <c r="A537">
        <v>73802</v>
      </c>
      <c r="B537" s="2">
        <v>1074373.42</v>
      </c>
      <c r="C537" s="2">
        <v>1958940.16</v>
      </c>
      <c r="D537" s="2">
        <v>17906.2</v>
      </c>
      <c r="E537" s="2">
        <v>85195.83</v>
      </c>
      <c r="F537" s="2">
        <v>155340.72</v>
      </c>
      <c r="G537" s="2">
        <v>1419.93</v>
      </c>
      <c r="H537" s="2">
        <v>0</v>
      </c>
      <c r="I537" s="2">
        <v>0</v>
      </c>
      <c r="J537" s="100">
        <f t="shared" si="32"/>
        <v>2133607.0100000002</v>
      </c>
      <c r="K537" s="2">
        <v>1918165.8899999997</v>
      </c>
      <c r="L537" s="3">
        <f t="shared" si="33"/>
        <v>215441.12000000058</v>
      </c>
      <c r="M537" s="101">
        <f t="shared" si="34"/>
        <v>0.10097507131831206</v>
      </c>
      <c r="N537" s="110"/>
      <c r="O537" s="2">
        <v>0</v>
      </c>
      <c r="P537" s="3">
        <f t="shared" si="35"/>
        <v>-2133607.0100000002</v>
      </c>
    </row>
    <row r="538" spans="1:16" x14ac:dyDescent="0.3">
      <c r="A538">
        <v>73803</v>
      </c>
      <c r="B538" s="2">
        <v>1380365.09</v>
      </c>
      <c r="C538" s="2">
        <v>2351722.36</v>
      </c>
      <c r="D538" s="2">
        <v>23006.15</v>
      </c>
      <c r="E538" s="2">
        <v>107454.93</v>
      </c>
      <c r="F538" s="2">
        <v>195924.99</v>
      </c>
      <c r="G538" s="2">
        <v>1790.83</v>
      </c>
      <c r="H538" s="2">
        <v>0</v>
      </c>
      <c r="I538" s="2">
        <v>0</v>
      </c>
      <c r="J538" s="100">
        <f t="shared" si="32"/>
        <v>2572444.3299999996</v>
      </c>
      <c r="K538" s="2">
        <v>2318409.9</v>
      </c>
      <c r="L538" s="3">
        <f t="shared" si="33"/>
        <v>254034.4299999997</v>
      </c>
      <c r="M538" s="101">
        <f t="shared" si="34"/>
        <v>9.8752158418915034E-2</v>
      </c>
      <c r="N538" s="110"/>
      <c r="O538" s="2">
        <v>165137.17000000001</v>
      </c>
      <c r="P538" s="3">
        <f t="shared" si="35"/>
        <v>-2407307.1599999997</v>
      </c>
    </row>
    <row r="539" spans="1:16" x14ac:dyDescent="0.3">
      <c r="A539">
        <v>73805</v>
      </c>
      <c r="B539" s="2">
        <v>9578.75</v>
      </c>
      <c r="C539" s="2">
        <v>16710.63</v>
      </c>
      <c r="D539" s="2">
        <v>159.68</v>
      </c>
      <c r="E539" s="2">
        <v>189</v>
      </c>
      <c r="F539" s="2">
        <v>344.61</v>
      </c>
      <c r="G539" s="2">
        <v>3.15</v>
      </c>
      <c r="H539" s="2">
        <v>0</v>
      </c>
      <c r="I539" s="2">
        <v>0</v>
      </c>
      <c r="J539" s="100">
        <f t="shared" si="32"/>
        <v>17218.070000000003</v>
      </c>
      <c r="K539" s="2">
        <v>16208.380000000001</v>
      </c>
      <c r="L539" s="3">
        <f t="shared" si="33"/>
        <v>1009.6900000000023</v>
      </c>
      <c r="M539" s="101">
        <f t="shared" si="34"/>
        <v>5.8641299518471128E-2</v>
      </c>
      <c r="N539" s="110"/>
      <c r="O539" s="2">
        <v>754.58</v>
      </c>
      <c r="P539" s="3">
        <f t="shared" si="35"/>
        <v>-16463.490000000002</v>
      </c>
    </row>
    <row r="540" spans="1:16" x14ac:dyDescent="0.3">
      <c r="A540">
        <v>73806</v>
      </c>
      <c r="B540" s="2">
        <v>4039.98</v>
      </c>
      <c r="C540" s="2">
        <v>7113.25</v>
      </c>
      <c r="D540" s="2">
        <v>67.34</v>
      </c>
      <c r="E540" s="2">
        <v>0</v>
      </c>
      <c r="F540" s="2">
        <v>0</v>
      </c>
      <c r="G540" s="2">
        <v>0</v>
      </c>
      <c r="H540" s="2">
        <v>0</v>
      </c>
      <c r="I540" s="2">
        <v>0</v>
      </c>
      <c r="J540" s="100">
        <f t="shared" si="32"/>
        <v>7180.59</v>
      </c>
      <c r="K540" s="2">
        <v>5976.68</v>
      </c>
      <c r="L540" s="3">
        <f t="shared" si="33"/>
        <v>1203.9099999999999</v>
      </c>
      <c r="M540" s="101">
        <f t="shared" si="34"/>
        <v>0.1676617102494363</v>
      </c>
      <c r="N540" s="110"/>
      <c r="O540" s="2">
        <v>253.08</v>
      </c>
      <c r="P540" s="3">
        <f t="shared" si="35"/>
        <v>-6927.51</v>
      </c>
    </row>
    <row r="541" spans="1:16" x14ac:dyDescent="0.3">
      <c r="A541">
        <v>73807</v>
      </c>
      <c r="B541" s="2">
        <v>6567.81</v>
      </c>
      <c r="C541" s="2">
        <v>11011.9</v>
      </c>
      <c r="D541" s="2">
        <v>109.46</v>
      </c>
      <c r="E541" s="2">
        <v>0</v>
      </c>
      <c r="F541" s="2">
        <v>0</v>
      </c>
      <c r="G541" s="2">
        <v>0</v>
      </c>
      <c r="H541" s="2">
        <v>0</v>
      </c>
      <c r="I541" s="2">
        <v>0</v>
      </c>
      <c r="J541" s="100">
        <f t="shared" si="32"/>
        <v>11121.359999999999</v>
      </c>
      <c r="K541" s="2">
        <v>9536.92</v>
      </c>
      <c r="L541" s="3">
        <f t="shared" si="33"/>
        <v>1584.4399999999987</v>
      </c>
      <c r="M541" s="101">
        <f t="shared" si="34"/>
        <v>0.1424681873439938</v>
      </c>
      <c r="N541" s="110"/>
      <c r="O541" s="2">
        <v>963.39</v>
      </c>
      <c r="P541" s="3">
        <f t="shared" si="35"/>
        <v>-10157.969999999999</v>
      </c>
    </row>
    <row r="542" spans="1:16" x14ac:dyDescent="0.3">
      <c r="A542">
        <v>73808</v>
      </c>
      <c r="B542" s="2">
        <v>340.2</v>
      </c>
      <c r="C542" s="2">
        <v>587.04</v>
      </c>
      <c r="D542" s="2">
        <v>0</v>
      </c>
      <c r="E542" s="2">
        <v>81</v>
      </c>
      <c r="F542" s="2">
        <v>145.43</v>
      </c>
      <c r="G542" s="2">
        <v>0</v>
      </c>
      <c r="H542" s="2">
        <v>0</v>
      </c>
      <c r="I542" s="2">
        <v>0</v>
      </c>
      <c r="J542" s="100">
        <f t="shared" si="32"/>
        <v>732.47</v>
      </c>
      <c r="K542" s="2">
        <v>517.06000000000006</v>
      </c>
      <c r="L542" s="3">
        <f t="shared" si="33"/>
        <v>215.40999999999997</v>
      </c>
      <c r="M542" s="101">
        <f t="shared" si="34"/>
        <v>0.29408712984832136</v>
      </c>
      <c r="N542" s="110"/>
      <c r="O542" s="2">
        <v>23.87</v>
      </c>
      <c r="P542" s="3">
        <f t="shared" si="35"/>
        <v>-708.6</v>
      </c>
    </row>
    <row r="543" spans="1:16" x14ac:dyDescent="0.3">
      <c r="A543">
        <v>73809</v>
      </c>
      <c r="B543" s="2">
        <v>1908</v>
      </c>
      <c r="C543" s="2">
        <v>3150.55</v>
      </c>
      <c r="D543" s="2">
        <v>31.84</v>
      </c>
      <c r="E543" s="2">
        <v>0</v>
      </c>
      <c r="F543" s="2">
        <v>0</v>
      </c>
      <c r="G543" s="2">
        <v>0</v>
      </c>
      <c r="H543" s="2">
        <v>0</v>
      </c>
      <c r="I543" s="2">
        <v>0</v>
      </c>
      <c r="J543" s="100">
        <f t="shared" si="32"/>
        <v>3182.3900000000003</v>
      </c>
      <c r="K543" s="2">
        <v>2795.67</v>
      </c>
      <c r="L543" s="3">
        <f t="shared" si="33"/>
        <v>386.72000000000025</v>
      </c>
      <c r="M543" s="101">
        <f t="shared" si="34"/>
        <v>0.1215187327763097</v>
      </c>
      <c r="N543" s="110"/>
      <c r="O543" s="2">
        <v>275.41000000000003</v>
      </c>
      <c r="P543" s="3">
        <f t="shared" si="35"/>
        <v>-2906.9800000000005</v>
      </c>
    </row>
    <row r="544" spans="1:16" x14ac:dyDescent="0.3">
      <c r="A544">
        <v>73810</v>
      </c>
      <c r="B544" s="2">
        <v>8527.49</v>
      </c>
      <c r="C544" s="2">
        <v>15548.34</v>
      </c>
      <c r="D544" s="2">
        <v>0</v>
      </c>
      <c r="E544" s="2">
        <v>0</v>
      </c>
      <c r="F544" s="2">
        <v>0</v>
      </c>
      <c r="G544" s="2">
        <v>0</v>
      </c>
      <c r="H544" s="2">
        <v>0</v>
      </c>
      <c r="I544" s="2">
        <v>0</v>
      </c>
      <c r="J544" s="100">
        <f t="shared" si="32"/>
        <v>15548.34</v>
      </c>
      <c r="K544" s="2">
        <v>14616.07</v>
      </c>
      <c r="L544" s="3">
        <f t="shared" si="33"/>
        <v>932.27000000000044</v>
      </c>
      <c r="M544" s="101">
        <f t="shared" si="34"/>
        <v>5.9959455478848574E-2</v>
      </c>
      <c r="N544" s="110"/>
      <c r="O544" s="2">
        <v>0</v>
      </c>
      <c r="P544" s="3">
        <f t="shared" si="35"/>
        <v>-15548.34</v>
      </c>
    </row>
    <row r="545" spans="1:16" x14ac:dyDescent="0.3">
      <c r="A545">
        <v>73811</v>
      </c>
      <c r="B545" s="2">
        <v>10316.14</v>
      </c>
      <c r="C545" s="2">
        <v>17564.87</v>
      </c>
      <c r="D545" s="2">
        <v>171.94</v>
      </c>
      <c r="E545" s="2">
        <v>1103.99</v>
      </c>
      <c r="F545" s="2">
        <v>2012.99</v>
      </c>
      <c r="G545" s="2">
        <v>18.399999999999999</v>
      </c>
      <c r="H545" s="2">
        <v>0</v>
      </c>
      <c r="I545" s="2">
        <v>0</v>
      </c>
      <c r="J545" s="100">
        <f t="shared" si="32"/>
        <v>19768.2</v>
      </c>
      <c r="K545" s="2">
        <v>16010.440000000002</v>
      </c>
      <c r="L545" s="3">
        <f t="shared" si="33"/>
        <v>3757.7599999999984</v>
      </c>
      <c r="M545" s="101">
        <f t="shared" si="34"/>
        <v>0.19009115650387989</v>
      </c>
      <c r="N545" s="110"/>
      <c r="O545" s="2">
        <v>1245.01</v>
      </c>
      <c r="P545" s="3">
        <f t="shared" si="35"/>
        <v>-18523.190000000002</v>
      </c>
    </row>
    <row r="546" spans="1:16" x14ac:dyDescent="0.3">
      <c r="A546">
        <v>73812</v>
      </c>
      <c r="B546" s="2">
        <v>48967.34</v>
      </c>
      <c r="C546" s="2">
        <v>85219.71</v>
      </c>
      <c r="D546" s="2">
        <v>816.12</v>
      </c>
      <c r="E546" s="2">
        <v>2688.1</v>
      </c>
      <c r="F546" s="2">
        <v>4901.3100000000004</v>
      </c>
      <c r="G546" s="2">
        <v>44.8</v>
      </c>
      <c r="H546" s="2">
        <v>0</v>
      </c>
      <c r="I546" s="2">
        <v>0</v>
      </c>
      <c r="J546" s="100">
        <f t="shared" si="32"/>
        <v>90981.94</v>
      </c>
      <c r="K546" s="2">
        <v>81582.899999999994</v>
      </c>
      <c r="L546" s="3">
        <f t="shared" si="33"/>
        <v>9399.0400000000081</v>
      </c>
      <c r="M546" s="101">
        <f t="shared" si="34"/>
        <v>0.10330665624408546</v>
      </c>
      <c r="N546" s="110"/>
      <c r="O546" s="2">
        <v>4064.32</v>
      </c>
      <c r="P546" s="3">
        <f t="shared" si="35"/>
        <v>-86917.62</v>
      </c>
    </row>
    <row r="547" spans="1:16" x14ac:dyDescent="0.3">
      <c r="A547">
        <v>73815</v>
      </c>
      <c r="B547" s="2">
        <v>690482.5</v>
      </c>
      <c r="C547" s="2">
        <v>1193964.05</v>
      </c>
      <c r="D547" s="2">
        <v>0</v>
      </c>
      <c r="E547" s="2">
        <v>7547.88</v>
      </c>
      <c r="F547" s="2">
        <v>13762.27</v>
      </c>
      <c r="G547" s="2">
        <v>0</v>
      </c>
      <c r="H547" s="2">
        <v>0</v>
      </c>
      <c r="I547" s="2">
        <v>0</v>
      </c>
      <c r="J547" s="100">
        <f t="shared" si="32"/>
        <v>1207726.32</v>
      </c>
      <c r="K547" s="2">
        <v>1086010.26</v>
      </c>
      <c r="L547" s="3">
        <f t="shared" si="33"/>
        <v>121716.06000000006</v>
      </c>
      <c r="M547" s="101">
        <f t="shared" si="34"/>
        <v>0.10078116042051651</v>
      </c>
      <c r="N547" s="110"/>
      <c r="O547" s="2">
        <v>64968.77</v>
      </c>
      <c r="P547" s="3">
        <f t="shared" si="35"/>
        <v>-1142757.55</v>
      </c>
    </row>
    <row r="548" spans="1:16" x14ac:dyDescent="0.3">
      <c r="A548">
        <v>73816</v>
      </c>
      <c r="B548" s="2">
        <v>0</v>
      </c>
      <c r="C548" s="107">
        <v>-12.24</v>
      </c>
      <c r="D548" s="2">
        <v>0</v>
      </c>
      <c r="E548" s="2">
        <v>180</v>
      </c>
      <c r="F548" s="2">
        <v>324.2</v>
      </c>
      <c r="G548" s="2">
        <v>3</v>
      </c>
      <c r="H548" s="2">
        <v>0</v>
      </c>
      <c r="I548" s="2">
        <v>0</v>
      </c>
      <c r="J548" s="100">
        <f t="shared" si="32"/>
        <v>314.95999999999998</v>
      </c>
      <c r="K548" s="2">
        <v>174.48000000000002</v>
      </c>
      <c r="L548" s="3">
        <f t="shared" si="33"/>
        <v>140.47999999999996</v>
      </c>
      <c r="M548" s="101">
        <f t="shared" si="34"/>
        <v>0.44602489204978402</v>
      </c>
      <c r="N548" s="110"/>
      <c r="O548" s="2">
        <v>12.24</v>
      </c>
      <c r="P548" s="3">
        <f t="shared" si="35"/>
        <v>-302.71999999999997</v>
      </c>
    </row>
    <row r="549" spans="1:16" x14ac:dyDescent="0.3">
      <c r="A549">
        <v>73817</v>
      </c>
      <c r="B549" s="2">
        <v>12329.39</v>
      </c>
      <c r="C549" s="2">
        <v>22480.61</v>
      </c>
      <c r="D549" s="2">
        <v>0</v>
      </c>
      <c r="E549" s="2">
        <v>258.08</v>
      </c>
      <c r="F549" s="2">
        <v>470.55</v>
      </c>
      <c r="G549" s="2">
        <v>0</v>
      </c>
      <c r="H549" s="2">
        <v>0</v>
      </c>
      <c r="I549" s="2">
        <v>0</v>
      </c>
      <c r="J549" s="100">
        <f t="shared" si="32"/>
        <v>22951.16</v>
      </c>
      <c r="K549" s="2">
        <v>16840.86</v>
      </c>
      <c r="L549" s="3">
        <f t="shared" si="33"/>
        <v>6110.2999999999993</v>
      </c>
      <c r="M549" s="101">
        <f t="shared" si="34"/>
        <v>0.26623055218124048</v>
      </c>
      <c r="N549" s="110"/>
      <c r="O549" s="2">
        <v>0</v>
      </c>
      <c r="P549" s="3">
        <f t="shared" si="35"/>
        <v>-22951.16</v>
      </c>
    </row>
    <row r="550" spans="1:16" x14ac:dyDescent="0.3">
      <c r="A550">
        <v>73819</v>
      </c>
      <c r="B550" s="2">
        <v>2843.37</v>
      </c>
      <c r="C550" s="2">
        <v>5184.43</v>
      </c>
      <c r="D550" s="2">
        <v>47.39</v>
      </c>
      <c r="E550" s="2">
        <v>520.99</v>
      </c>
      <c r="F550" s="2">
        <v>949.9</v>
      </c>
      <c r="G550" s="2">
        <v>8.69</v>
      </c>
      <c r="H550" s="2">
        <v>0</v>
      </c>
      <c r="I550" s="2">
        <v>0</v>
      </c>
      <c r="J550" s="100">
        <f t="shared" si="32"/>
        <v>6190.41</v>
      </c>
      <c r="K550" s="2">
        <v>5402.41</v>
      </c>
      <c r="L550" s="3">
        <f t="shared" si="33"/>
        <v>788</v>
      </c>
      <c r="M550" s="101">
        <f t="shared" si="34"/>
        <v>0.12729366875538131</v>
      </c>
      <c r="N550" s="110"/>
      <c r="O550" s="2">
        <v>0</v>
      </c>
      <c r="P550" s="3">
        <f t="shared" si="35"/>
        <v>-6190.41</v>
      </c>
    </row>
    <row r="551" spans="1:16" x14ac:dyDescent="0.3">
      <c r="A551">
        <v>73820</v>
      </c>
      <c r="B551" s="2">
        <v>8516.92</v>
      </c>
      <c r="C551" s="2">
        <v>14967</v>
      </c>
      <c r="D551" s="2">
        <v>0</v>
      </c>
      <c r="E551" s="2">
        <v>0</v>
      </c>
      <c r="F551" s="2">
        <v>0</v>
      </c>
      <c r="G551" s="2">
        <v>0</v>
      </c>
      <c r="H551" s="2">
        <v>0</v>
      </c>
      <c r="I551" s="2">
        <v>0</v>
      </c>
      <c r="J551" s="100">
        <f t="shared" si="32"/>
        <v>14967</v>
      </c>
      <c r="K551" s="2">
        <v>11483.47</v>
      </c>
      <c r="L551" s="3">
        <f t="shared" si="33"/>
        <v>3483.5300000000007</v>
      </c>
      <c r="M551" s="101">
        <f t="shared" si="34"/>
        <v>0.23274737756397412</v>
      </c>
      <c r="N551" s="110"/>
      <c r="O551" s="2">
        <v>562.25</v>
      </c>
      <c r="P551" s="3">
        <f t="shared" si="35"/>
        <v>-14404.75</v>
      </c>
    </row>
    <row r="552" spans="1:16" x14ac:dyDescent="0.3">
      <c r="A552">
        <v>73821</v>
      </c>
      <c r="B552" s="2">
        <v>9273.4599999999991</v>
      </c>
      <c r="C552" s="2">
        <v>16908.77</v>
      </c>
      <c r="D552" s="2">
        <v>154.56</v>
      </c>
      <c r="E552" s="2">
        <v>0</v>
      </c>
      <c r="F552" s="2">
        <v>0</v>
      </c>
      <c r="G552" s="2">
        <v>0</v>
      </c>
      <c r="H552" s="2">
        <v>0</v>
      </c>
      <c r="I552" s="2">
        <v>0</v>
      </c>
      <c r="J552" s="100">
        <f t="shared" si="32"/>
        <v>17063.330000000002</v>
      </c>
      <c r="K552" s="2">
        <v>23199.93</v>
      </c>
      <c r="L552" s="3">
        <f t="shared" si="33"/>
        <v>-6136.5999999999985</v>
      </c>
      <c r="M552" s="101">
        <f t="shared" si="34"/>
        <v>-0.35963671803803815</v>
      </c>
      <c r="N552" s="110"/>
      <c r="O552" s="2">
        <v>0</v>
      </c>
      <c r="P552" s="3">
        <f t="shared" si="35"/>
        <v>-17063.330000000002</v>
      </c>
    </row>
    <row r="553" spans="1:16" x14ac:dyDescent="0.3">
      <c r="A553">
        <v>73822</v>
      </c>
      <c r="B553" s="2">
        <v>231260.65</v>
      </c>
      <c r="C553" s="2">
        <v>396795.96</v>
      </c>
      <c r="D553" s="2">
        <v>3854.42</v>
      </c>
      <c r="E553" s="2">
        <v>7180.29</v>
      </c>
      <c r="F553" s="2">
        <v>13092.19</v>
      </c>
      <c r="G553" s="2">
        <v>119.66</v>
      </c>
      <c r="H553" s="2">
        <v>0</v>
      </c>
      <c r="I553" s="2">
        <v>0</v>
      </c>
      <c r="J553" s="100">
        <f t="shared" si="32"/>
        <v>413862.23</v>
      </c>
      <c r="K553" s="2">
        <v>368403.00000000006</v>
      </c>
      <c r="L553" s="3">
        <f t="shared" si="33"/>
        <v>45459.229999999923</v>
      </c>
      <c r="M553" s="101">
        <f t="shared" si="34"/>
        <v>0.1098414561773369</v>
      </c>
      <c r="N553" s="110"/>
      <c r="O553" s="2">
        <v>24869.11</v>
      </c>
      <c r="P553" s="3">
        <f t="shared" si="35"/>
        <v>-388993.12</v>
      </c>
    </row>
    <row r="554" spans="1:16" x14ac:dyDescent="0.3">
      <c r="A554">
        <v>73901</v>
      </c>
      <c r="B554" s="2">
        <v>268670.15999999997</v>
      </c>
      <c r="C554" s="2">
        <v>459458.88</v>
      </c>
      <c r="D554" s="2">
        <v>4477.7700000000004</v>
      </c>
      <c r="E554" s="2">
        <v>16934.080000000002</v>
      </c>
      <c r="F554" s="2">
        <v>30876.25</v>
      </c>
      <c r="G554" s="2">
        <v>282.22000000000003</v>
      </c>
      <c r="H554" s="2">
        <v>0</v>
      </c>
      <c r="I554" s="2">
        <v>0</v>
      </c>
      <c r="J554" s="100">
        <f t="shared" si="32"/>
        <v>495095.12</v>
      </c>
      <c r="K554" s="2">
        <v>448552.51</v>
      </c>
      <c r="L554" s="3">
        <f t="shared" si="33"/>
        <v>46542.609999999986</v>
      </c>
      <c r="M554" s="101">
        <f t="shared" si="34"/>
        <v>9.4007410131612665E-2</v>
      </c>
      <c r="N554" s="110"/>
      <c r="O554" s="2">
        <v>30415.29</v>
      </c>
      <c r="P554" s="3">
        <f t="shared" si="35"/>
        <v>-464679.83</v>
      </c>
    </row>
    <row r="555" spans="1:16" x14ac:dyDescent="0.3">
      <c r="A555">
        <v>73902</v>
      </c>
      <c r="B555" s="2">
        <v>63736.09</v>
      </c>
      <c r="C555" s="2">
        <v>111559.05</v>
      </c>
      <c r="D555" s="2">
        <v>1062.23</v>
      </c>
      <c r="E555" s="2">
        <v>3109.05</v>
      </c>
      <c r="F555" s="2">
        <v>5668.86</v>
      </c>
      <c r="G555" s="2">
        <v>51.82</v>
      </c>
      <c r="H555" s="2">
        <v>0</v>
      </c>
      <c r="I555" s="2">
        <v>0</v>
      </c>
      <c r="J555" s="100">
        <f t="shared" si="32"/>
        <v>118341.96</v>
      </c>
      <c r="K555" s="2">
        <v>106742.71</v>
      </c>
      <c r="L555" s="3">
        <f t="shared" si="33"/>
        <v>11599.25</v>
      </c>
      <c r="M555" s="101">
        <f t="shared" si="34"/>
        <v>9.8014685577288055E-2</v>
      </c>
      <c r="N555" s="110"/>
      <c r="O555" s="2">
        <v>4653.01</v>
      </c>
      <c r="P555" s="3">
        <f t="shared" si="35"/>
        <v>-113688.95000000001</v>
      </c>
    </row>
    <row r="556" spans="1:16" x14ac:dyDescent="0.3">
      <c r="A556">
        <v>73903</v>
      </c>
      <c r="B556" s="2">
        <v>1485202.67</v>
      </c>
      <c r="C556" s="2">
        <v>2563700.15</v>
      </c>
      <c r="D556" s="2">
        <v>24753.26</v>
      </c>
      <c r="E556" s="2">
        <v>47241.82</v>
      </c>
      <c r="F556" s="2">
        <v>86138.01</v>
      </c>
      <c r="G556" s="2">
        <v>787.35</v>
      </c>
      <c r="H556" s="2">
        <v>0</v>
      </c>
      <c r="I556" s="2">
        <v>0</v>
      </c>
      <c r="J556" s="100">
        <f t="shared" si="32"/>
        <v>2675378.7699999996</v>
      </c>
      <c r="K556" s="2">
        <v>2442097.38</v>
      </c>
      <c r="L556" s="3">
        <f t="shared" si="33"/>
        <v>233281.38999999966</v>
      </c>
      <c r="M556" s="101">
        <f t="shared" si="34"/>
        <v>8.7195649683651968E-2</v>
      </c>
      <c r="N556" s="110"/>
      <c r="O556" s="2">
        <v>144322.87</v>
      </c>
      <c r="P556" s="3">
        <f t="shared" si="35"/>
        <v>-2531055.8999999994</v>
      </c>
    </row>
    <row r="557" spans="1:16" x14ac:dyDescent="0.3">
      <c r="A557">
        <v>73904</v>
      </c>
      <c r="B557" s="2">
        <v>470581.36</v>
      </c>
      <c r="C557" s="2">
        <v>858025.35</v>
      </c>
      <c r="D557" s="2">
        <v>7843.1</v>
      </c>
      <c r="E557" s="2">
        <v>0</v>
      </c>
      <c r="F557" s="2">
        <v>0</v>
      </c>
      <c r="G557" s="2">
        <v>0</v>
      </c>
      <c r="H557" s="2">
        <v>0</v>
      </c>
      <c r="I557" s="2">
        <v>0</v>
      </c>
      <c r="J557" s="100">
        <f t="shared" si="32"/>
        <v>865868.45</v>
      </c>
      <c r="K557" s="2">
        <v>795430</v>
      </c>
      <c r="L557" s="3">
        <f t="shared" si="33"/>
        <v>70438.449999999953</v>
      </c>
      <c r="M557" s="101">
        <f t="shared" si="34"/>
        <v>8.1350059584686288E-2</v>
      </c>
      <c r="N557" s="110"/>
      <c r="O557" s="2">
        <v>0</v>
      </c>
      <c r="P557" s="3">
        <f t="shared" si="35"/>
        <v>-865868.45</v>
      </c>
    </row>
    <row r="558" spans="1:16" x14ac:dyDescent="0.3">
      <c r="A558">
        <v>73906</v>
      </c>
      <c r="B558" s="2">
        <v>101413.77</v>
      </c>
      <c r="C558" s="2">
        <v>171905.18</v>
      </c>
      <c r="D558" s="2">
        <v>1690.23</v>
      </c>
      <c r="E558" s="2">
        <v>9082.5300000000007</v>
      </c>
      <c r="F558" s="2">
        <v>16560.400000000001</v>
      </c>
      <c r="G558" s="2">
        <v>151.38999999999999</v>
      </c>
      <c r="H558" s="2">
        <v>0</v>
      </c>
      <c r="I558" s="2">
        <v>0</v>
      </c>
      <c r="J558" s="100">
        <f t="shared" si="32"/>
        <v>190307.20000000001</v>
      </c>
      <c r="K558" s="2">
        <v>178510.05999999997</v>
      </c>
      <c r="L558" s="3">
        <f t="shared" si="33"/>
        <v>11797.140000000043</v>
      </c>
      <c r="M558" s="101">
        <f t="shared" si="34"/>
        <v>6.1989982512485296E-2</v>
      </c>
      <c r="N558" s="110"/>
      <c r="O558" s="2">
        <v>13005.61</v>
      </c>
      <c r="P558" s="3">
        <f t="shared" si="35"/>
        <v>-177301.59000000003</v>
      </c>
    </row>
    <row r="559" spans="1:16" x14ac:dyDescent="0.3">
      <c r="A559">
        <v>73907</v>
      </c>
      <c r="B559" s="2">
        <v>86313.52</v>
      </c>
      <c r="C559" s="2">
        <v>150015.57999999999</v>
      </c>
      <c r="D559" s="2">
        <v>1438.57</v>
      </c>
      <c r="E559" s="2">
        <v>290.25</v>
      </c>
      <c r="F559" s="2">
        <v>529.23</v>
      </c>
      <c r="G559" s="2">
        <v>4.83</v>
      </c>
      <c r="H559" s="2">
        <v>0</v>
      </c>
      <c r="I559" s="2">
        <v>0</v>
      </c>
      <c r="J559" s="100">
        <f t="shared" si="32"/>
        <v>151988.21</v>
      </c>
      <c r="K559" s="2">
        <v>131873.44</v>
      </c>
      <c r="L559" s="3">
        <f t="shared" si="33"/>
        <v>20114.76999999999</v>
      </c>
      <c r="M559" s="101">
        <f t="shared" si="34"/>
        <v>0.13234427854634245</v>
      </c>
      <c r="N559" s="110"/>
      <c r="O559" s="2">
        <v>7363.1</v>
      </c>
      <c r="P559" s="3">
        <f t="shared" si="35"/>
        <v>-144625.10999999999</v>
      </c>
    </row>
    <row r="560" spans="1:16" x14ac:dyDescent="0.3">
      <c r="A560">
        <v>73909</v>
      </c>
      <c r="B560" s="2">
        <v>132669.87</v>
      </c>
      <c r="C560" s="2">
        <v>226487.49</v>
      </c>
      <c r="D560" s="2">
        <v>2211.08</v>
      </c>
      <c r="E560" s="2">
        <v>515.26</v>
      </c>
      <c r="F560" s="2">
        <v>939.48</v>
      </c>
      <c r="G560" s="2">
        <v>8.59</v>
      </c>
      <c r="H560" s="2">
        <v>0</v>
      </c>
      <c r="I560" s="2">
        <v>0</v>
      </c>
      <c r="J560" s="100">
        <f t="shared" si="32"/>
        <v>229646.63999999998</v>
      </c>
      <c r="K560" s="2">
        <v>210420.31</v>
      </c>
      <c r="L560" s="3">
        <f t="shared" si="33"/>
        <v>19226.329999999987</v>
      </c>
      <c r="M560" s="101">
        <f t="shared" si="34"/>
        <v>8.3721364266422488E-2</v>
      </c>
      <c r="N560" s="110"/>
      <c r="O560" s="2">
        <v>15413.71</v>
      </c>
      <c r="P560" s="3">
        <f t="shared" si="35"/>
        <v>-214232.93</v>
      </c>
    </row>
    <row r="561" spans="1:16" x14ac:dyDescent="0.3">
      <c r="A561">
        <v>73910</v>
      </c>
      <c r="B561" s="2">
        <v>18536.240000000002</v>
      </c>
      <c r="C561" s="2">
        <v>33797.769999999997</v>
      </c>
      <c r="D561" s="2">
        <v>308.93</v>
      </c>
      <c r="E561" s="2">
        <v>0</v>
      </c>
      <c r="F561" s="2">
        <v>0</v>
      </c>
      <c r="G561" s="2">
        <v>0</v>
      </c>
      <c r="H561" s="2">
        <v>0</v>
      </c>
      <c r="I561" s="2">
        <v>0</v>
      </c>
      <c r="J561" s="100">
        <f t="shared" si="32"/>
        <v>34106.699999999997</v>
      </c>
      <c r="K561" s="2">
        <v>25195.93</v>
      </c>
      <c r="L561" s="3">
        <f t="shared" si="33"/>
        <v>8910.7699999999968</v>
      </c>
      <c r="M561" s="101">
        <f t="shared" si="34"/>
        <v>0.26126157030730024</v>
      </c>
      <c r="N561" s="110"/>
      <c r="O561" s="2">
        <v>0</v>
      </c>
      <c r="P561" s="3">
        <f t="shared" si="35"/>
        <v>-34106.699999999997</v>
      </c>
    </row>
    <row r="562" spans="1:16" x14ac:dyDescent="0.3">
      <c r="A562">
        <v>73911</v>
      </c>
      <c r="B562" s="2">
        <v>459587.17</v>
      </c>
      <c r="C562" s="2">
        <v>782704.87</v>
      </c>
      <c r="D562" s="2">
        <v>7659.89</v>
      </c>
      <c r="E562" s="2">
        <v>31244.93</v>
      </c>
      <c r="F562" s="2">
        <v>56969.62</v>
      </c>
      <c r="G562" s="2">
        <v>520.72</v>
      </c>
      <c r="H562" s="2">
        <v>0</v>
      </c>
      <c r="I562" s="2">
        <v>0</v>
      </c>
      <c r="J562" s="100">
        <f t="shared" si="32"/>
        <v>847855.1</v>
      </c>
      <c r="K562" s="2">
        <v>953941.8</v>
      </c>
      <c r="L562" s="3">
        <f t="shared" si="33"/>
        <v>-106086.70000000007</v>
      </c>
      <c r="M562" s="101">
        <f t="shared" si="34"/>
        <v>-0.12512362076963396</v>
      </c>
      <c r="N562" s="110"/>
      <c r="O562" s="2">
        <v>55275.03</v>
      </c>
      <c r="P562" s="3">
        <f t="shared" si="35"/>
        <v>-792580.07</v>
      </c>
    </row>
    <row r="563" spans="1:16" x14ac:dyDescent="0.3">
      <c r="A563">
        <v>73912</v>
      </c>
      <c r="B563" s="2">
        <v>4375.26</v>
      </c>
      <c r="C563" s="2">
        <v>7470.34</v>
      </c>
      <c r="D563" s="2">
        <v>73.010000000000005</v>
      </c>
      <c r="E563" s="2">
        <v>0</v>
      </c>
      <c r="F563" s="2">
        <v>0</v>
      </c>
      <c r="G563" s="2">
        <v>0</v>
      </c>
      <c r="H563" s="2">
        <v>0</v>
      </c>
      <c r="I563" s="2">
        <v>0</v>
      </c>
      <c r="J563" s="100">
        <f t="shared" si="32"/>
        <v>7543.35</v>
      </c>
      <c r="K563" s="2">
        <v>7905.25</v>
      </c>
      <c r="L563" s="3">
        <f t="shared" si="33"/>
        <v>-361.89999999999964</v>
      </c>
      <c r="M563" s="101">
        <f t="shared" si="34"/>
        <v>-4.7976031869129715E-2</v>
      </c>
      <c r="N563" s="110"/>
      <c r="O563" s="2">
        <v>507.34</v>
      </c>
      <c r="P563" s="3">
        <f t="shared" si="35"/>
        <v>-7036.01</v>
      </c>
    </row>
    <row r="564" spans="1:16" x14ac:dyDescent="0.3">
      <c r="A564">
        <v>73913</v>
      </c>
      <c r="B564" s="2">
        <v>56976.959999999999</v>
      </c>
      <c r="C564" s="2">
        <v>103888.09</v>
      </c>
      <c r="D564" s="2">
        <v>949.64</v>
      </c>
      <c r="E564" s="2">
        <v>0</v>
      </c>
      <c r="F564" s="2">
        <v>0</v>
      </c>
      <c r="G564" s="2">
        <v>0</v>
      </c>
      <c r="H564" s="2">
        <v>0</v>
      </c>
      <c r="I564" s="2">
        <v>0</v>
      </c>
      <c r="J564" s="100">
        <f t="shared" si="32"/>
        <v>104837.73</v>
      </c>
      <c r="K564" s="2">
        <v>97523.87999999999</v>
      </c>
      <c r="L564" s="3">
        <f t="shared" si="33"/>
        <v>7313.8500000000058</v>
      </c>
      <c r="M564" s="101">
        <f t="shared" si="34"/>
        <v>6.9763528836421826E-2</v>
      </c>
      <c r="N564" s="110"/>
      <c r="O564" s="2">
        <v>0</v>
      </c>
      <c r="P564" s="3">
        <f t="shared" si="35"/>
        <v>-104837.73</v>
      </c>
    </row>
    <row r="565" spans="1:16" x14ac:dyDescent="0.3">
      <c r="A565">
        <v>73914</v>
      </c>
      <c r="B565" s="2">
        <v>6755.11</v>
      </c>
      <c r="C565" s="2">
        <v>11757.05</v>
      </c>
      <c r="D565" s="2">
        <v>112.57</v>
      </c>
      <c r="E565" s="2">
        <v>0</v>
      </c>
      <c r="F565" s="2">
        <v>0</v>
      </c>
      <c r="G565" s="2">
        <v>0</v>
      </c>
      <c r="H565" s="2">
        <v>0</v>
      </c>
      <c r="I565" s="2">
        <v>0</v>
      </c>
      <c r="J565" s="100">
        <f t="shared" si="32"/>
        <v>11869.619999999999</v>
      </c>
      <c r="K565" s="2">
        <v>11275.22</v>
      </c>
      <c r="L565" s="3">
        <f t="shared" si="33"/>
        <v>594.39999999999964</v>
      </c>
      <c r="M565" s="101">
        <f t="shared" si="34"/>
        <v>5.0077424551080801E-2</v>
      </c>
      <c r="N565" s="110"/>
      <c r="O565" s="2">
        <v>559.30999999999995</v>
      </c>
      <c r="P565" s="3">
        <f t="shared" si="35"/>
        <v>-11310.31</v>
      </c>
    </row>
    <row r="566" spans="1:16" x14ac:dyDescent="0.3">
      <c r="A566">
        <v>73915</v>
      </c>
      <c r="B566" s="2">
        <v>29319.95</v>
      </c>
      <c r="C566" s="2">
        <v>53460.24</v>
      </c>
      <c r="D566" s="2">
        <v>0</v>
      </c>
      <c r="E566" s="2">
        <v>5794.98</v>
      </c>
      <c r="F566" s="2">
        <v>10566.22</v>
      </c>
      <c r="G566" s="2">
        <v>0</v>
      </c>
      <c r="H566" s="2">
        <v>0</v>
      </c>
      <c r="I566" s="2">
        <v>0</v>
      </c>
      <c r="J566" s="100">
        <f t="shared" si="32"/>
        <v>64026.460000000006</v>
      </c>
      <c r="K566" s="2">
        <v>65085.020000000004</v>
      </c>
      <c r="L566" s="3">
        <f t="shared" si="33"/>
        <v>-1058.5599999999977</v>
      </c>
      <c r="M566" s="101">
        <f t="shared" si="34"/>
        <v>-1.6533164569773145E-2</v>
      </c>
      <c r="N566" s="110"/>
      <c r="O566" s="2">
        <v>0</v>
      </c>
      <c r="P566" s="3">
        <f t="shared" si="35"/>
        <v>-64026.460000000006</v>
      </c>
    </row>
    <row r="567" spans="1:16" x14ac:dyDescent="0.3">
      <c r="A567">
        <v>73916</v>
      </c>
      <c r="B567" s="2">
        <v>394759.8</v>
      </c>
      <c r="C567" s="2">
        <v>679620.37</v>
      </c>
      <c r="D567" s="2">
        <v>6579.25</v>
      </c>
      <c r="E567" s="2">
        <v>11853.87</v>
      </c>
      <c r="F567" s="2">
        <v>21613.71</v>
      </c>
      <c r="G567" s="2">
        <v>197.58</v>
      </c>
      <c r="H567" s="2">
        <v>0</v>
      </c>
      <c r="I567" s="2">
        <v>0</v>
      </c>
      <c r="J567" s="100">
        <f t="shared" si="32"/>
        <v>708010.90999999992</v>
      </c>
      <c r="K567" s="2">
        <v>622628.01</v>
      </c>
      <c r="L567" s="3">
        <f t="shared" si="33"/>
        <v>85382.899999999907</v>
      </c>
      <c r="M567" s="101">
        <f t="shared" si="34"/>
        <v>0.12059545805586515</v>
      </c>
      <c r="N567" s="110"/>
      <c r="O567" s="2">
        <v>40151.81</v>
      </c>
      <c r="P567" s="3">
        <f t="shared" si="35"/>
        <v>-667859.09999999986</v>
      </c>
    </row>
    <row r="568" spans="1:16" x14ac:dyDescent="0.3">
      <c r="A568">
        <v>73917</v>
      </c>
      <c r="B568" s="2">
        <v>16856.14</v>
      </c>
      <c r="C568" s="2">
        <v>30734.240000000002</v>
      </c>
      <c r="D568" s="2">
        <v>280.91000000000003</v>
      </c>
      <c r="E568" s="2">
        <v>14559.14</v>
      </c>
      <c r="F568" s="2">
        <v>26545.87</v>
      </c>
      <c r="G568" s="2">
        <v>242.65</v>
      </c>
      <c r="H568" s="2">
        <v>0</v>
      </c>
      <c r="I568" s="2">
        <v>0</v>
      </c>
      <c r="J568" s="100">
        <f t="shared" si="32"/>
        <v>57803.67</v>
      </c>
      <c r="K568" s="2">
        <v>48942.109999999993</v>
      </c>
      <c r="L568" s="3">
        <f t="shared" si="33"/>
        <v>8861.5600000000049</v>
      </c>
      <c r="M568" s="101">
        <f t="shared" si="34"/>
        <v>0.15330445281415531</v>
      </c>
      <c r="N568" s="110"/>
      <c r="O568" s="2">
        <v>0</v>
      </c>
      <c r="P568" s="3">
        <f t="shared" si="35"/>
        <v>-57803.67</v>
      </c>
    </row>
    <row r="569" spans="1:16" x14ac:dyDescent="0.3">
      <c r="A569">
        <v>73918</v>
      </c>
      <c r="B569" s="2">
        <v>49317.71</v>
      </c>
      <c r="C569" s="2">
        <v>89922.72</v>
      </c>
      <c r="D569" s="2">
        <v>821.97</v>
      </c>
      <c r="E569" s="2">
        <v>0</v>
      </c>
      <c r="F569" s="2">
        <v>0</v>
      </c>
      <c r="G569" s="2">
        <v>0</v>
      </c>
      <c r="H569" s="2">
        <v>0</v>
      </c>
      <c r="I569" s="2">
        <v>0</v>
      </c>
      <c r="J569" s="100">
        <f t="shared" si="32"/>
        <v>90744.69</v>
      </c>
      <c r="K569" s="2">
        <v>83103.42</v>
      </c>
      <c r="L569" s="3">
        <f t="shared" si="33"/>
        <v>7641.2700000000041</v>
      </c>
      <c r="M569" s="101">
        <f t="shared" si="34"/>
        <v>8.4206249423520035E-2</v>
      </c>
      <c r="N569" s="110"/>
      <c r="O569" s="2">
        <v>0</v>
      </c>
      <c r="P569" s="3">
        <f t="shared" si="35"/>
        <v>-90744.69</v>
      </c>
    </row>
    <row r="570" spans="1:16" x14ac:dyDescent="0.3">
      <c r="A570">
        <v>74001</v>
      </c>
      <c r="B570" s="2">
        <v>172938.52</v>
      </c>
      <c r="C570" s="2">
        <v>315320.23</v>
      </c>
      <c r="D570" s="2">
        <v>2882.3</v>
      </c>
      <c r="E570" s="2">
        <v>0</v>
      </c>
      <c r="F570" s="2">
        <v>0</v>
      </c>
      <c r="G570" s="2">
        <v>0</v>
      </c>
      <c r="H570" s="2">
        <v>0</v>
      </c>
      <c r="I570" s="2">
        <v>0</v>
      </c>
      <c r="J570" s="100">
        <f t="shared" si="32"/>
        <v>318202.52999999997</v>
      </c>
      <c r="K570" s="2">
        <v>358206.87</v>
      </c>
      <c r="L570" s="3">
        <f t="shared" si="33"/>
        <v>-40004.340000000026</v>
      </c>
      <c r="M570" s="101">
        <f t="shared" si="34"/>
        <v>-0.12571974207747508</v>
      </c>
      <c r="N570" s="110"/>
      <c r="O570" s="2">
        <v>0</v>
      </c>
      <c r="P570" s="3">
        <f t="shared" si="35"/>
        <v>-318202.52999999997</v>
      </c>
    </row>
    <row r="571" spans="1:16" x14ac:dyDescent="0.3">
      <c r="A571">
        <v>74002</v>
      </c>
      <c r="B571" s="2">
        <v>1306193.9099999999</v>
      </c>
      <c r="C571" s="2">
        <v>2265809.4500000002</v>
      </c>
      <c r="D571" s="2">
        <v>21770.36</v>
      </c>
      <c r="E571" s="2">
        <v>18225.91</v>
      </c>
      <c r="F571" s="2">
        <v>33231.410000000003</v>
      </c>
      <c r="G571" s="2">
        <v>303.76</v>
      </c>
      <c r="H571" s="2">
        <v>0</v>
      </c>
      <c r="I571" s="2">
        <v>0</v>
      </c>
      <c r="J571" s="100">
        <f t="shared" si="32"/>
        <v>2321114.98</v>
      </c>
      <c r="K571" s="2">
        <v>2059734.14</v>
      </c>
      <c r="L571" s="3">
        <f t="shared" si="33"/>
        <v>261380.84000000008</v>
      </c>
      <c r="M571" s="101">
        <f t="shared" si="34"/>
        <v>0.1126100353718798</v>
      </c>
      <c r="N571" s="110"/>
      <c r="O571" s="2">
        <v>115815.01</v>
      </c>
      <c r="P571" s="3">
        <f t="shared" si="35"/>
        <v>-2205299.9700000002</v>
      </c>
    </row>
    <row r="572" spans="1:16" x14ac:dyDescent="0.3">
      <c r="A572">
        <v>74003</v>
      </c>
      <c r="B572" s="2">
        <v>4742985.6500000004</v>
      </c>
      <c r="C572" s="2">
        <v>8154133.2999999998</v>
      </c>
      <c r="D572" s="2">
        <v>79050.539999999994</v>
      </c>
      <c r="E572" s="2">
        <v>269440.58</v>
      </c>
      <c r="F572" s="2">
        <v>491279.1</v>
      </c>
      <c r="G572" s="2">
        <v>4490.92</v>
      </c>
      <c r="H572" s="2">
        <v>0</v>
      </c>
      <c r="I572" s="2">
        <v>0</v>
      </c>
      <c r="J572" s="100">
        <f t="shared" si="32"/>
        <v>8728953.8599999994</v>
      </c>
      <c r="K572" s="2">
        <v>8303995.7400000012</v>
      </c>
      <c r="L572" s="3">
        <f t="shared" si="33"/>
        <v>424958.11999999825</v>
      </c>
      <c r="M572" s="101">
        <f t="shared" si="34"/>
        <v>4.868373997797696E-2</v>
      </c>
      <c r="N572" s="110"/>
      <c r="O572" s="2">
        <v>495111.62</v>
      </c>
      <c r="P572" s="3">
        <f t="shared" si="35"/>
        <v>-8233842.2399999993</v>
      </c>
    </row>
    <row r="573" spans="1:16" x14ac:dyDescent="0.3">
      <c r="A573">
        <v>74005</v>
      </c>
      <c r="B573" s="2">
        <v>5309747.5</v>
      </c>
      <c r="C573" s="2">
        <v>9113655.8000000007</v>
      </c>
      <c r="D573" s="2">
        <v>88495.75</v>
      </c>
      <c r="E573" s="2">
        <v>252918.3</v>
      </c>
      <c r="F573" s="2">
        <v>461153.54</v>
      </c>
      <c r="G573" s="2">
        <v>4215.3599999999997</v>
      </c>
      <c r="H573" s="2">
        <v>0</v>
      </c>
      <c r="I573" s="2">
        <v>0</v>
      </c>
      <c r="J573" s="100">
        <f t="shared" si="32"/>
        <v>9667520.4499999993</v>
      </c>
      <c r="K573" s="2">
        <v>9338605.3900000006</v>
      </c>
      <c r="L573" s="3">
        <f t="shared" si="33"/>
        <v>328915.05999999866</v>
      </c>
      <c r="M573" s="101">
        <f t="shared" si="34"/>
        <v>3.4022690895885166E-2</v>
      </c>
      <c r="N573" s="110"/>
      <c r="O573" s="2">
        <v>568408.30000000005</v>
      </c>
      <c r="P573" s="3">
        <f t="shared" si="35"/>
        <v>-9099112.1499999985</v>
      </c>
    </row>
    <row r="574" spans="1:16" x14ac:dyDescent="0.3">
      <c r="A574">
        <v>74008</v>
      </c>
      <c r="B574" s="2">
        <v>258776.95</v>
      </c>
      <c r="C574" s="2">
        <v>471835.91</v>
      </c>
      <c r="D574" s="2">
        <v>4313.0200000000004</v>
      </c>
      <c r="E574" s="2">
        <v>31150.23</v>
      </c>
      <c r="F574" s="2">
        <v>56799.3</v>
      </c>
      <c r="G574" s="2">
        <v>519.19000000000005</v>
      </c>
      <c r="H574" s="2">
        <v>0</v>
      </c>
      <c r="I574" s="2">
        <v>0</v>
      </c>
      <c r="J574" s="100">
        <f t="shared" si="32"/>
        <v>533467.41999999993</v>
      </c>
      <c r="K574" s="2">
        <v>473554.61</v>
      </c>
      <c r="L574" s="3">
        <f t="shared" si="33"/>
        <v>59912.809999999939</v>
      </c>
      <c r="M574" s="101">
        <f t="shared" si="34"/>
        <v>0.11230828304378916</v>
      </c>
      <c r="N574" s="110"/>
      <c r="O574" s="2">
        <v>0</v>
      </c>
      <c r="P574" s="3">
        <f t="shared" si="35"/>
        <v>-533467.41999999993</v>
      </c>
    </row>
    <row r="575" spans="1:16" x14ac:dyDescent="0.3">
      <c r="A575">
        <v>74009</v>
      </c>
      <c r="B575" s="2">
        <v>596498.28</v>
      </c>
      <c r="C575" s="2">
        <v>1087615.27</v>
      </c>
      <c r="D575" s="2">
        <v>9941.82</v>
      </c>
      <c r="E575" s="2">
        <v>28217.15</v>
      </c>
      <c r="F575" s="2">
        <v>51449.63</v>
      </c>
      <c r="G575" s="2">
        <v>470.31</v>
      </c>
      <c r="H575" s="2">
        <v>0</v>
      </c>
      <c r="I575" s="2">
        <v>0</v>
      </c>
      <c r="J575" s="100">
        <f t="shared" si="32"/>
        <v>1149477.03</v>
      </c>
      <c r="K575" s="2">
        <v>1136091.1300000001</v>
      </c>
      <c r="L575" s="3">
        <f t="shared" si="33"/>
        <v>13385.899999999907</v>
      </c>
      <c r="M575" s="101">
        <f t="shared" si="34"/>
        <v>1.1645208778117042E-2</v>
      </c>
      <c r="N575" s="110"/>
      <c r="O575" s="2">
        <v>0</v>
      </c>
      <c r="P575" s="3">
        <f t="shared" si="35"/>
        <v>-1149477.03</v>
      </c>
    </row>
    <row r="576" spans="1:16" x14ac:dyDescent="0.3">
      <c r="A576">
        <v>74010</v>
      </c>
      <c r="B576" s="2">
        <v>282592.34000000003</v>
      </c>
      <c r="C576" s="2">
        <v>515283.51</v>
      </c>
      <c r="D576" s="2">
        <v>4709.91</v>
      </c>
      <c r="E576" s="2">
        <v>0</v>
      </c>
      <c r="F576" s="2">
        <v>0</v>
      </c>
      <c r="G576" s="2">
        <v>0</v>
      </c>
      <c r="H576" s="2">
        <v>0</v>
      </c>
      <c r="I576" s="2">
        <v>0</v>
      </c>
      <c r="J576" s="100">
        <f t="shared" si="32"/>
        <v>519993.42</v>
      </c>
      <c r="K576" s="2">
        <v>467981.62999999995</v>
      </c>
      <c r="L576" s="3">
        <f t="shared" si="33"/>
        <v>52011.790000000037</v>
      </c>
      <c r="M576" s="101">
        <f t="shared" si="34"/>
        <v>0.10002393876445598</v>
      </c>
      <c r="N576" s="110"/>
      <c r="O576" s="2">
        <v>0</v>
      </c>
      <c r="P576" s="3">
        <f t="shared" si="35"/>
        <v>-519993.42</v>
      </c>
    </row>
    <row r="577" spans="1:16" x14ac:dyDescent="0.3">
      <c r="A577">
        <v>74013</v>
      </c>
      <c r="B577" s="2">
        <v>161482.6</v>
      </c>
      <c r="C577" s="2">
        <v>278099.12</v>
      </c>
      <c r="D577" s="2">
        <v>2691.44</v>
      </c>
      <c r="E577" s="2">
        <v>12163.88</v>
      </c>
      <c r="F577" s="2">
        <v>22178.82</v>
      </c>
      <c r="G577" s="2">
        <v>202.73</v>
      </c>
      <c r="H577" s="2">
        <v>0</v>
      </c>
      <c r="I577" s="2">
        <v>0</v>
      </c>
      <c r="J577" s="100">
        <f t="shared" si="32"/>
        <v>303172.11</v>
      </c>
      <c r="K577" s="2">
        <v>257759.37000000005</v>
      </c>
      <c r="L577" s="3">
        <f t="shared" si="33"/>
        <v>45412.739999999932</v>
      </c>
      <c r="M577" s="101">
        <f t="shared" si="34"/>
        <v>0.14979194491208289</v>
      </c>
      <c r="N577" s="110"/>
      <c r="O577" s="2">
        <v>16337.65</v>
      </c>
      <c r="P577" s="3">
        <f t="shared" si="35"/>
        <v>-286834.45999999996</v>
      </c>
    </row>
    <row r="578" spans="1:16" x14ac:dyDescent="0.3">
      <c r="A578">
        <v>74014</v>
      </c>
      <c r="B578" s="2">
        <v>142481.10999999999</v>
      </c>
      <c r="C578" s="2">
        <v>245953.09</v>
      </c>
      <c r="D578" s="2">
        <v>0</v>
      </c>
      <c r="E578" s="2">
        <v>3668.71</v>
      </c>
      <c r="F578" s="2">
        <v>6689.34</v>
      </c>
      <c r="G578" s="2">
        <v>0</v>
      </c>
      <c r="H578" s="2">
        <v>0</v>
      </c>
      <c r="I578" s="2">
        <v>0</v>
      </c>
      <c r="J578" s="100">
        <f t="shared" si="32"/>
        <v>252642.43</v>
      </c>
      <c r="K578" s="2">
        <v>210725.81999999998</v>
      </c>
      <c r="L578" s="3">
        <f t="shared" si="33"/>
        <v>41916.610000000015</v>
      </c>
      <c r="M578" s="101">
        <f t="shared" si="34"/>
        <v>0.16591278828342498</v>
      </c>
      <c r="N578" s="110"/>
      <c r="O578" s="2">
        <v>13835.87</v>
      </c>
      <c r="P578" s="3">
        <f t="shared" si="35"/>
        <v>-238806.56</v>
      </c>
    </row>
    <row r="579" spans="1:16" x14ac:dyDescent="0.3">
      <c r="A579">
        <v>74016</v>
      </c>
      <c r="B579" s="2">
        <v>4855.6099999999997</v>
      </c>
      <c r="C579" s="2">
        <v>8150.41</v>
      </c>
      <c r="D579" s="2">
        <v>80.930000000000007</v>
      </c>
      <c r="E579" s="2">
        <v>0</v>
      </c>
      <c r="F579" s="2">
        <v>0</v>
      </c>
      <c r="G579" s="2">
        <v>0</v>
      </c>
      <c r="H579" s="2">
        <v>0</v>
      </c>
      <c r="I579" s="2">
        <v>0</v>
      </c>
      <c r="J579" s="100">
        <f t="shared" ref="J579:J642" si="36">SUM(C579:I579)-E579</f>
        <v>8231.34</v>
      </c>
      <c r="K579" s="2">
        <v>5464.66</v>
      </c>
      <c r="L579" s="3">
        <f t="shared" ref="L579:L642" si="37">J579-K579</f>
        <v>2766.6800000000003</v>
      </c>
      <c r="M579" s="101">
        <f t="shared" ref="M579:M642" si="38">IF(J579=0,0,L579/J579)</f>
        <v>0.33611538340051561</v>
      </c>
      <c r="N579" s="110"/>
      <c r="O579" s="2">
        <v>601.13</v>
      </c>
      <c r="P579" s="3">
        <f t="shared" ref="P579:P642" si="39">O579-J579</f>
        <v>-7630.21</v>
      </c>
    </row>
    <row r="580" spans="1:16" x14ac:dyDescent="0.3">
      <c r="A580">
        <v>74017</v>
      </c>
      <c r="B580" s="2">
        <v>225135.03</v>
      </c>
      <c r="C580" s="2">
        <v>386311.26</v>
      </c>
      <c r="D580" s="2">
        <v>3752.3</v>
      </c>
      <c r="E580" s="2">
        <v>0</v>
      </c>
      <c r="F580" s="2">
        <v>0</v>
      </c>
      <c r="G580" s="2">
        <v>0</v>
      </c>
      <c r="H580" s="2">
        <v>0</v>
      </c>
      <c r="I580" s="2">
        <v>0</v>
      </c>
      <c r="J580" s="100">
        <f t="shared" si="36"/>
        <v>390063.56</v>
      </c>
      <c r="K580" s="2">
        <v>368774.73</v>
      </c>
      <c r="L580" s="3">
        <f t="shared" si="37"/>
        <v>21288.830000000016</v>
      </c>
      <c r="M580" s="101">
        <f t="shared" si="38"/>
        <v>5.4577848799821284E-2</v>
      </c>
      <c r="N580" s="110"/>
      <c r="O580" s="2">
        <v>24184.45</v>
      </c>
      <c r="P580" s="3">
        <f t="shared" si="39"/>
        <v>-365879.11</v>
      </c>
    </row>
    <row r="581" spans="1:16" x14ac:dyDescent="0.3">
      <c r="A581">
        <v>74018</v>
      </c>
      <c r="B581" s="2">
        <v>572782.44999999995</v>
      </c>
      <c r="C581" s="2">
        <v>1044370.24</v>
      </c>
      <c r="D581" s="2">
        <v>9546.5499999999993</v>
      </c>
      <c r="E581" s="2">
        <v>27841.279999999999</v>
      </c>
      <c r="F581" s="2">
        <v>50764.04</v>
      </c>
      <c r="G581" s="2">
        <v>464.04</v>
      </c>
      <c r="H581" s="2">
        <v>0</v>
      </c>
      <c r="I581" s="2">
        <v>0</v>
      </c>
      <c r="J581" s="100">
        <f t="shared" si="36"/>
        <v>1105144.8700000001</v>
      </c>
      <c r="K581" s="2">
        <v>893001.33</v>
      </c>
      <c r="L581" s="3">
        <f t="shared" si="37"/>
        <v>212143.54000000015</v>
      </c>
      <c r="M581" s="101">
        <f t="shared" si="38"/>
        <v>0.19195993734287536</v>
      </c>
      <c r="N581" s="110"/>
      <c r="O581" s="2">
        <v>0</v>
      </c>
      <c r="P581" s="3">
        <f t="shared" si="39"/>
        <v>-1105144.8700000001</v>
      </c>
    </row>
    <row r="582" spans="1:16" x14ac:dyDescent="0.3">
      <c r="A582">
        <v>74020</v>
      </c>
      <c r="B582" s="2">
        <v>52296.34</v>
      </c>
      <c r="C582" s="2">
        <v>91120.44</v>
      </c>
      <c r="D582" s="2">
        <v>871.59</v>
      </c>
      <c r="E582" s="2">
        <v>986.25</v>
      </c>
      <c r="F582" s="2">
        <v>1798.12</v>
      </c>
      <c r="G582" s="2">
        <v>16.440000000000001</v>
      </c>
      <c r="H582" s="2">
        <v>0</v>
      </c>
      <c r="I582" s="2">
        <v>0</v>
      </c>
      <c r="J582" s="100">
        <f t="shared" si="36"/>
        <v>93806.59</v>
      </c>
      <c r="K582" s="2">
        <v>90109.119999999995</v>
      </c>
      <c r="L582" s="3">
        <f t="shared" si="37"/>
        <v>3697.4700000000012</v>
      </c>
      <c r="M582" s="101">
        <f t="shared" si="38"/>
        <v>3.9415887519203087E-2</v>
      </c>
      <c r="N582" s="110"/>
      <c r="O582" s="2">
        <v>4233.43</v>
      </c>
      <c r="P582" s="3">
        <f t="shared" si="39"/>
        <v>-89573.16</v>
      </c>
    </row>
    <row r="583" spans="1:16" x14ac:dyDescent="0.3">
      <c r="A583">
        <v>74021</v>
      </c>
      <c r="B583" s="2">
        <v>79790.100000000006</v>
      </c>
      <c r="C583" s="2">
        <v>145483.60999999999</v>
      </c>
      <c r="D583" s="2">
        <v>1329.87</v>
      </c>
      <c r="E583" s="2">
        <v>18726.09</v>
      </c>
      <c r="F583" s="2">
        <v>34143.89</v>
      </c>
      <c r="G583" s="2">
        <v>312.10000000000002</v>
      </c>
      <c r="H583" s="2">
        <v>0</v>
      </c>
      <c r="I583" s="2">
        <v>0</v>
      </c>
      <c r="J583" s="100">
        <f t="shared" si="36"/>
        <v>181269.46999999997</v>
      </c>
      <c r="K583" s="2">
        <v>160192.84</v>
      </c>
      <c r="L583" s="3">
        <f t="shared" si="37"/>
        <v>21076.629999999976</v>
      </c>
      <c r="M583" s="101">
        <f t="shared" si="38"/>
        <v>0.11627236511476521</v>
      </c>
      <c r="N583" s="110"/>
      <c r="O583" s="2">
        <v>0</v>
      </c>
      <c r="P583" s="3">
        <f t="shared" si="39"/>
        <v>-181269.46999999997</v>
      </c>
    </row>
    <row r="584" spans="1:16" x14ac:dyDescent="0.3">
      <c r="A584">
        <v>74022</v>
      </c>
      <c r="B584" s="2">
        <v>7560</v>
      </c>
      <c r="C584" s="2">
        <v>13784.4</v>
      </c>
      <c r="D584" s="2">
        <v>126</v>
      </c>
      <c r="E584" s="2">
        <v>0</v>
      </c>
      <c r="F584" s="2">
        <v>0</v>
      </c>
      <c r="G584" s="2">
        <v>0</v>
      </c>
      <c r="H584" s="2">
        <v>0</v>
      </c>
      <c r="I584" s="2">
        <v>0</v>
      </c>
      <c r="J584" s="100">
        <f t="shared" si="36"/>
        <v>13910.4</v>
      </c>
      <c r="K584" s="2">
        <v>13070.4</v>
      </c>
      <c r="L584" s="3">
        <f t="shared" si="37"/>
        <v>840</v>
      </c>
      <c r="M584" s="101">
        <f t="shared" si="38"/>
        <v>6.0386473429951695E-2</v>
      </c>
      <c r="N584" s="110"/>
      <c r="O584" s="2">
        <v>0</v>
      </c>
      <c r="P584" s="3">
        <f t="shared" si="39"/>
        <v>-13910.4</v>
      </c>
    </row>
    <row r="585" spans="1:16" x14ac:dyDescent="0.3">
      <c r="A585">
        <v>74024</v>
      </c>
      <c r="B585" s="2">
        <v>325517.84000000003</v>
      </c>
      <c r="C585" s="2">
        <v>593547.31999999995</v>
      </c>
      <c r="D585" s="2">
        <v>5425.28</v>
      </c>
      <c r="E585" s="2">
        <v>562.13</v>
      </c>
      <c r="F585" s="2">
        <v>1024.94</v>
      </c>
      <c r="G585" s="2">
        <v>9.3699999999999992</v>
      </c>
      <c r="H585" s="2">
        <v>0</v>
      </c>
      <c r="I585" s="2">
        <v>0</v>
      </c>
      <c r="J585" s="100">
        <f t="shared" si="36"/>
        <v>600006.90999999992</v>
      </c>
      <c r="K585" s="2">
        <v>760794.73</v>
      </c>
      <c r="L585" s="3">
        <f t="shared" si="37"/>
        <v>-160787.82000000007</v>
      </c>
      <c r="M585" s="101">
        <f t="shared" si="38"/>
        <v>-0.26797661380266452</v>
      </c>
      <c r="N585" s="110"/>
      <c r="O585" s="2">
        <v>0</v>
      </c>
      <c r="P585" s="3">
        <f t="shared" si="39"/>
        <v>-600006.90999999992</v>
      </c>
    </row>
    <row r="586" spans="1:16" x14ac:dyDescent="0.3">
      <c r="A586">
        <v>74101</v>
      </c>
      <c r="B586" s="2">
        <v>33325.089999999997</v>
      </c>
      <c r="C586" s="2">
        <v>56880.14</v>
      </c>
      <c r="D586" s="2">
        <v>555.51</v>
      </c>
      <c r="E586" s="2">
        <v>5390.77</v>
      </c>
      <c r="F586" s="2">
        <v>9828.77</v>
      </c>
      <c r="G586" s="2">
        <v>89.85</v>
      </c>
      <c r="H586" s="2">
        <v>0</v>
      </c>
      <c r="I586" s="2">
        <v>0</v>
      </c>
      <c r="J586" s="100">
        <f t="shared" si="36"/>
        <v>67354.27</v>
      </c>
      <c r="K586" s="2">
        <v>62120.3</v>
      </c>
      <c r="L586" s="3">
        <f t="shared" si="37"/>
        <v>5233.9700000000012</v>
      </c>
      <c r="M586" s="101">
        <f t="shared" si="38"/>
        <v>7.7708065130837306E-2</v>
      </c>
      <c r="N586" s="110"/>
      <c r="O586" s="2">
        <v>3981.04</v>
      </c>
      <c r="P586" s="3">
        <f t="shared" si="39"/>
        <v>-63373.23</v>
      </c>
    </row>
    <row r="587" spans="1:16" x14ac:dyDescent="0.3">
      <c r="A587">
        <v>74102</v>
      </c>
      <c r="B587" s="2">
        <v>343282.61</v>
      </c>
      <c r="C587" s="2">
        <v>592398.36</v>
      </c>
      <c r="D587" s="2">
        <v>5721.51</v>
      </c>
      <c r="E587" s="2">
        <v>15833.08</v>
      </c>
      <c r="F587" s="2">
        <v>28869.26</v>
      </c>
      <c r="G587" s="2">
        <v>263.91000000000003</v>
      </c>
      <c r="H587" s="2">
        <v>0</v>
      </c>
      <c r="I587" s="2">
        <v>0</v>
      </c>
      <c r="J587" s="100">
        <f t="shared" si="36"/>
        <v>627253.04</v>
      </c>
      <c r="K587" s="2">
        <v>538706.77</v>
      </c>
      <c r="L587" s="3">
        <f t="shared" si="37"/>
        <v>88546.270000000019</v>
      </c>
      <c r="M587" s="101">
        <f t="shared" si="38"/>
        <v>0.14116515082971939</v>
      </c>
      <c r="N587" s="110"/>
      <c r="O587" s="2">
        <v>33519.97</v>
      </c>
      <c r="P587" s="3">
        <f t="shared" si="39"/>
        <v>-593733.07000000007</v>
      </c>
    </row>
    <row r="588" spans="1:16" x14ac:dyDescent="0.3">
      <c r="A588">
        <v>74103</v>
      </c>
      <c r="B588" s="2">
        <v>31303.73</v>
      </c>
      <c r="C588" s="2">
        <v>57076.94</v>
      </c>
      <c r="D588" s="2">
        <v>521.72</v>
      </c>
      <c r="E588" s="2">
        <v>19046.7</v>
      </c>
      <c r="F588" s="2">
        <v>34728.74</v>
      </c>
      <c r="G588" s="2">
        <v>317.44</v>
      </c>
      <c r="H588" s="2">
        <v>0</v>
      </c>
      <c r="I588" s="2">
        <v>0</v>
      </c>
      <c r="J588" s="100">
        <f t="shared" si="36"/>
        <v>92644.840000000011</v>
      </c>
      <c r="K588" s="2">
        <v>77834.319999999992</v>
      </c>
      <c r="L588" s="3">
        <f t="shared" si="37"/>
        <v>14810.520000000019</v>
      </c>
      <c r="M588" s="101">
        <f t="shared" si="38"/>
        <v>0.15986340955416423</v>
      </c>
      <c r="N588" s="110"/>
      <c r="O588" s="2">
        <v>0</v>
      </c>
      <c r="P588" s="3">
        <f t="shared" si="39"/>
        <v>-92644.840000000011</v>
      </c>
    </row>
    <row r="589" spans="1:16" x14ac:dyDescent="0.3">
      <c r="A589">
        <v>74106</v>
      </c>
      <c r="B589" s="2">
        <v>16636.03</v>
      </c>
      <c r="C589" s="2">
        <v>29023.93</v>
      </c>
      <c r="D589" s="2">
        <v>0</v>
      </c>
      <c r="E589" s="2">
        <v>216</v>
      </c>
      <c r="F589" s="2">
        <v>393.84</v>
      </c>
      <c r="G589" s="2">
        <v>0</v>
      </c>
      <c r="H589" s="2">
        <v>0</v>
      </c>
      <c r="I589" s="2">
        <v>0</v>
      </c>
      <c r="J589" s="100">
        <f t="shared" si="36"/>
        <v>29417.77</v>
      </c>
      <c r="K589" s="2">
        <v>26516.7</v>
      </c>
      <c r="L589" s="3">
        <f t="shared" si="37"/>
        <v>2901.0699999999997</v>
      </c>
      <c r="M589" s="101">
        <f t="shared" si="38"/>
        <v>9.86162445351908E-2</v>
      </c>
      <c r="N589" s="110"/>
      <c r="O589" s="2">
        <v>1309.3599999999999</v>
      </c>
      <c r="P589" s="3">
        <f t="shared" si="39"/>
        <v>-28108.41</v>
      </c>
    </row>
    <row r="590" spans="1:16" x14ac:dyDescent="0.3">
      <c r="A590">
        <v>74108</v>
      </c>
      <c r="B590" s="2">
        <v>181.5</v>
      </c>
      <c r="C590" s="2">
        <v>330.44</v>
      </c>
      <c r="D590" s="2">
        <v>0</v>
      </c>
      <c r="E590" s="2">
        <v>0</v>
      </c>
      <c r="F590" s="2">
        <v>0</v>
      </c>
      <c r="G590" s="2">
        <v>0</v>
      </c>
      <c r="H590" s="2">
        <v>0</v>
      </c>
      <c r="I590" s="2">
        <v>0</v>
      </c>
      <c r="J590" s="100">
        <f t="shared" si="36"/>
        <v>330.44</v>
      </c>
      <c r="K590" s="2">
        <v>369.84</v>
      </c>
      <c r="L590" s="3">
        <f t="shared" si="37"/>
        <v>-39.399999999999977</v>
      </c>
      <c r="M590" s="101">
        <f t="shared" si="38"/>
        <v>-0.11923495944800865</v>
      </c>
      <c r="N590" s="110"/>
      <c r="O590" s="2">
        <v>0</v>
      </c>
      <c r="P590" s="3">
        <f t="shared" si="39"/>
        <v>-330.44</v>
      </c>
    </row>
    <row r="591" spans="1:16" x14ac:dyDescent="0.3">
      <c r="A591">
        <v>74109</v>
      </c>
      <c r="B591" s="2">
        <v>76869.789999999994</v>
      </c>
      <c r="C591" s="2">
        <v>140159.21</v>
      </c>
      <c r="D591" s="2">
        <v>1281.1400000000001</v>
      </c>
      <c r="E591" s="2">
        <v>34.56</v>
      </c>
      <c r="F591" s="2">
        <v>63.01</v>
      </c>
      <c r="G591" s="2">
        <v>0.57999999999999996</v>
      </c>
      <c r="H591" s="2">
        <v>0</v>
      </c>
      <c r="I591" s="2">
        <v>0</v>
      </c>
      <c r="J591" s="100">
        <f t="shared" si="36"/>
        <v>141503.94</v>
      </c>
      <c r="K591" s="2">
        <v>121387.73</v>
      </c>
      <c r="L591" s="3">
        <f t="shared" si="37"/>
        <v>20116.210000000006</v>
      </c>
      <c r="M591" s="101">
        <f t="shared" si="38"/>
        <v>0.14216006988922009</v>
      </c>
      <c r="N591" s="110"/>
      <c r="O591" s="2">
        <v>0</v>
      </c>
      <c r="P591" s="3">
        <f t="shared" si="39"/>
        <v>-141503.94</v>
      </c>
    </row>
    <row r="592" spans="1:16" x14ac:dyDescent="0.3">
      <c r="A592">
        <v>74201</v>
      </c>
      <c r="B592" s="2">
        <v>996194.9</v>
      </c>
      <c r="C592" s="2">
        <v>1816396.42</v>
      </c>
      <c r="D592" s="2">
        <v>16603.14</v>
      </c>
      <c r="E592" s="2">
        <v>85323.13</v>
      </c>
      <c r="F592" s="2">
        <v>155572.66</v>
      </c>
      <c r="G592" s="2">
        <v>1422.07</v>
      </c>
      <c r="H592" s="2">
        <v>0</v>
      </c>
      <c r="I592" s="2">
        <v>0</v>
      </c>
      <c r="J592" s="100">
        <f t="shared" si="36"/>
        <v>1989994.29</v>
      </c>
      <c r="K592" s="2">
        <v>1853235.27</v>
      </c>
      <c r="L592" s="3">
        <f t="shared" si="37"/>
        <v>136759.02000000002</v>
      </c>
      <c r="M592" s="101">
        <f t="shared" si="38"/>
        <v>6.8723322819182572E-2</v>
      </c>
      <c r="N592" s="110"/>
      <c r="O592" s="2">
        <v>0</v>
      </c>
      <c r="P592" s="3">
        <f t="shared" si="39"/>
        <v>-1989994.29</v>
      </c>
    </row>
    <row r="593" spans="1:16" x14ac:dyDescent="0.3">
      <c r="A593">
        <v>74202</v>
      </c>
      <c r="B593" s="2">
        <v>353123.17</v>
      </c>
      <c r="C593" s="2">
        <v>643860.62</v>
      </c>
      <c r="D593" s="2">
        <v>5885.29</v>
      </c>
      <c r="E593" s="2">
        <v>8610.25</v>
      </c>
      <c r="F593" s="2">
        <v>15699.47</v>
      </c>
      <c r="G593" s="2">
        <v>143.52000000000001</v>
      </c>
      <c r="H593" s="2">
        <v>0</v>
      </c>
      <c r="I593" s="2">
        <v>0</v>
      </c>
      <c r="J593" s="100">
        <f t="shared" si="36"/>
        <v>665588.9</v>
      </c>
      <c r="K593" s="2">
        <v>615956.15999999992</v>
      </c>
      <c r="L593" s="3">
        <f t="shared" si="37"/>
        <v>49632.740000000107</v>
      </c>
      <c r="M593" s="101">
        <f t="shared" si="38"/>
        <v>7.4569663045763096E-2</v>
      </c>
      <c r="N593" s="110"/>
      <c r="O593" s="2">
        <v>0</v>
      </c>
      <c r="P593" s="3">
        <f t="shared" si="39"/>
        <v>-665588.9</v>
      </c>
    </row>
    <row r="594" spans="1:16" x14ac:dyDescent="0.3">
      <c r="A594">
        <v>74203</v>
      </c>
      <c r="B594" s="2">
        <v>3259411.52</v>
      </c>
      <c r="C594" s="2">
        <v>5588584.5300000003</v>
      </c>
      <c r="D594" s="2">
        <v>54323.87</v>
      </c>
      <c r="E594" s="2">
        <v>269685.32</v>
      </c>
      <c r="F594" s="2">
        <v>491724.19</v>
      </c>
      <c r="G594" s="2">
        <v>4494.7299999999996</v>
      </c>
      <c r="H594" s="2">
        <v>0</v>
      </c>
      <c r="I594" s="2">
        <v>0</v>
      </c>
      <c r="J594" s="100">
        <f t="shared" si="36"/>
        <v>6139127.3200000012</v>
      </c>
      <c r="K594" s="2">
        <v>5504076.7699999996</v>
      </c>
      <c r="L594" s="3">
        <f t="shared" si="37"/>
        <v>635050.55000000168</v>
      </c>
      <c r="M594" s="101">
        <f t="shared" si="38"/>
        <v>0.10344313074126008</v>
      </c>
      <c r="N594" s="110"/>
      <c r="O594" s="2">
        <v>354392.92</v>
      </c>
      <c r="P594" s="3">
        <f t="shared" si="39"/>
        <v>-5784734.4000000013</v>
      </c>
    </row>
    <row r="595" spans="1:16" x14ac:dyDescent="0.3">
      <c r="A595">
        <v>74204</v>
      </c>
      <c r="B595" s="2">
        <v>22880571.039999999</v>
      </c>
      <c r="C595" s="2">
        <v>41719717.359999999</v>
      </c>
      <c r="D595" s="2">
        <v>0</v>
      </c>
      <c r="E595" s="2">
        <v>685731.98</v>
      </c>
      <c r="F595" s="2">
        <v>1250236.93</v>
      </c>
      <c r="G595" s="2">
        <v>0</v>
      </c>
      <c r="H595" s="2">
        <v>0</v>
      </c>
      <c r="I595" s="2">
        <v>0</v>
      </c>
      <c r="J595" s="100">
        <f t="shared" si="36"/>
        <v>42969954.289999999</v>
      </c>
      <c r="K595" s="2">
        <v>40399540.619999997</v>
      </c>
      <c r="L595" s="3">
        <f t="shared" si="37"/>
        <v>2570413.6700000018</v>
      </c>
      <c r="M595" s="101">
        <f t="shared" si="38"/>
        <v>5.9818859770074048E-2</v>
      </c>
      <c r="N595" s="110"/>
      <c r="O595" s="2">
        <v>0</v>
      </c>
      <c r="P595" s="3">
        <f t="shared" si="39"/>
        <v>-42969954.289999999</v>
      </c>
    </row>
    <row r="596" spans="1:16" x14ac:dyDescent="0.3">
      <c r="A596">
        <v>74208</v>
      </c>
      <c r="B596" s="2">
        <v>579379.55000000005</v>
      </c>
      <c r="C596" s="2">
        <v>998823.82</v>
      </c>
      <c r="D596" s="2">
        <v>9656.5499999999993</v>
      </c>
      <c r="E596" s="2">
        <v>7963.81</v>
      </c>
      <c r="F596" s="2">
        <v>14520.79</v>
      </c>
      <c r="G596" s="2">
        <v>132.72</v>
      </c>
      <c r="H596" s="2">
        <v>0</v>
      </c>
      <c r="I596" s="2">
        <v>0</v>
      </c>
      <c r="J596" s="100">
        <f t="shared" si="36"/>
        <v>1023133.88</v>
      </c>
      <c r="K596" s="2">
        <v>881799.15</v>
      </c>
      <c r="L596" s="3">
        <f t="shared" si="37"/>
        <v>141334.72999999998</v>
      </c>
      <c r="M596" s="101">
        <f t="shared" si="38"/>
        <v>0.13813903806997377</v>
      </c>
      <c r="N596" s="110"/>
      <c r="O596" s="2">
        <v>57577.02</v>
      </c>
      <c r="P596" s="3">
        <f t="shared" si="39"/>
        <v>-965556.86</v>
      </c>
    </row>
    <row r="597" spans="1:16" x14ac:dyDescent="0.3">
      <c r="A597">
        <v>74211</v>
      </c>
      <c r="B597" s="2">
        <v>70023.78</v>
      </c>
      <c r="C597" s="2">
        <v>127676.7</v>
      </c>
      <c r="D597" s="2">
        <v>1167.05</v>
      </c>
      <c r="E597" s="2">
        <v>12598.56</v>
      </c>
      <c r="F597" s="2">
        <v>22971.360000000001</v>
      </c>
      <c r="G597" s="2">
        <v>209.96</v>
      </c>
      <c r="H597" s="2">
        <v>0</v>
      </c>
      <c r="I597" s="2">
        <v>0</v>
      </c>
      <c r="J597" s="100">
        <f t="shared" si="36"/>
        <v>152025.06999999998</v>
      </c>
      <c r="K597" s="2">
        <v>138140.24</v>
      </c>
      <c r="L597" s="3">
        <f t="shared" si="37"/>
        <v>13884.829999999987</v>
      </c>
      <c r="M597" s="101">
        <f t="shared" si="38"/>
        <v>9.1332501935371513E-2</v>
      </c>
      <c r="N597" s="110"/>
      <c r="O597" s="2">
        <v>0</v>
      </c>
      <c r="P597" s="3">
        <f t="shared" si="39"/>
        <v>-152025.06999999998</v>
      </c>
    </row>
    <row r="598" spans="1:16" x14ac:dyDescent="0.3">
      <c r="A598">
        <v>74213</v>
      </c>
      <c r="B598" s="2">
        <v>49349.440000000002</v>
      </c>
      <c r="C598" s="2">
        <v>85438.94</v>
      </c>
      <c r="D598" s="2">
        <v>822.54</v>
      </c>
      <c r="E598" s="2">
        <v>0</v>
      </c>
      <c r="F598" s="2">
        <v>0</v>
      </c>
      <c r="G598" s="2">
        <v>0</v>
      </c>
      <c r="H598" s="2">
        <v>0</v>
      </c>
      <c r="I598" s="2">
        <v>0</v>
      </c>
      <c r="J598" s="100">
        <f t="shared" si="36"/>
        <v>86261.48</v>
      </c>
      <c r="K598" s="2">
        <v>77746.23</v>
      </c>
      <c r="L598" s="3">
        <f t="shared" si="37"/>
        <v>8515.25</v>
      </c>
      <c r="M598" s="101">
        <f t="shared" si="38"/>
        <v>9.8714397202552054E-2</v>
      </c>
      <c r="N598" s="110"/>
      <c r="O598" s="2">
        <v>4540.66</v>
      </c>
      <c r="P598" s="3">
        <f t="shared" si="39"/>
        <v>-81720.819999999992</v>
      </c>
    </row>
    <row r="599" spans="1:16" x14ac:dyDescent="0.3">
      <c r="A599">
        <v>74214</v>
      </c>
      <c r="B599" s="2">
        <v>117748.64</v>
      </c>
      <c r="C599" s="2">
        <v>214694.82</v>
      </c>
      <c r="D599" s="2">
        <v>1962.5</v>
      </c>
      <c r="E599" s="2">
        <v>19686.91</v>
      </c>
      <c r="F599" s="2">
        <v>35895.58</v>
      </c>
      <c r="G599" s="2">
        <v>328.11</v>
      </c>
      <c r="H599" s="2">
        <v>0</v>
      </c>
      <c r="I599" s="2">
        <v>0</v>
      </c>
      <c r="J599" s="100">
        <f t="shared" si="36"/>
        <v>252881.00999999998</v>
      </c>
      <c r="K599" s="2">
        <v>200168.64</v>
      </c>
      <c r="L599" s="3">
        <f t="shared" si="37"/>
        <v>52712.369999999966</v>
      </c>
      <c r="M599" s="101">
        <f t="shared" si="38"/>
        <v>0.20844732469235222</v>
      </c>
      <c r="N599" s="110"/>
      <c r="O599" s="2">
        <v>0</v>
      </c>
      <c r="P599" s="3">
        <f t="shared" si="39"/>
        <v>-252881.00999999998</v>
      </c>
    </row>
    <row r="600" spans="1:16" x14ac:dyDescent="0.3">
      <c r="A600">
        <v>74215</v>
      </c>
      <c r="B600" s="2">
        <v>283249.08</v>
      </c>
      <c r="C600" s="2">
        <v>516457.46</v>
      </c>
      <c r="D600" s="2">
        <v>4720.87</v>
      </c>
      <c r="E600" s="2">
        <v>18070.490000000002</v>
      </c>
      <c r="F600" s="2">
        <v>32948.6</v>
      </c>
      <c r="G600" s="2">
        <v>301.18</v>
      </c>
      <c r="H600" s="2">
        <v>0</v>
      </c>
      <c r="I600" s="2">
        <v>0</v>
      </c>
      <c r="J600" s="100">
        <f t="shared" si="36"/>
        <v>554428.1100000001</v>
      </c>
      <c r="K600" s="2">
        <v>479898.61999999994</v>
      </c>
      <c r="L600" s="3">
        <f t="shared" si="37"/>
        <v>74529.490000000165</v>
      </c>
      <c r="M600" s="101">
        <f t="shared" si="38"/>
        <v>0.13442588616222967</v>
      </c>
      <c r="N600" s="110"/>
      <c r="O600" s="2">
        <v>0</v>
      </c>
      <c r="P600" s="3">
        <f t="shared" si="39"/>
        <v>-554428.1100000001</v>
      </c>
    </row>
    <row r="601" spans="1:16" x14ac:dyDescent="0.3">
      <c r="A601">
        <v>74216</v>
      </c>
      <c r="B601" s="2">
        <v>107803.17</v>
      </c>
      <c r="C601" s="2">
        <v>188196.98</v>
      </c>
      <c r="D601" s="2">
        <v>1796.65</v>
      </c>
      <c r="E601" s="2">
        <v>487.04</v>
      </c>
      <c r="F601" s="2">
        <v>888.05</v>
      </c>
      <c r="G601" s="2">
        <v>8.11</v>
      </c>
      <c r="H601" s="2">
        <v>0</v>
      </c>
      <c r="I601" s="2">
        <v>0</v>
      </c>
      <c r="J601" s="100">
        <f t="shared" si="36"/>
        <v>190889.78999999998</v>
      </c>
      <c r="K601" s="2">
        <v>164297.02000000002</v>
      </c>
      <c r="L601" s="3">
        <f t="shared" si="37"/>
        <v>26592.76999999996</v>
      </c>
      <c r="M601" s="101">
        <f t="shared" si="38"/>
        <v>0.13930954609987242</v>
      </c>
      <c r="N601" s="110"/>
      <c r="O601" s="2">
        <v>8364.08</v>
      </c>
      <c r="P601" s="3">
        <f t="shared" si="39"/>
        <v>-182525.71</v>
      </c>
    </row>
    <row r="602" spans="1:16" x14ac:dyDescent="0.3">
      <c r="A602">
        <v>74217</v>
      </c>
      <c r="B602" s="2">
        <v>25540.37</v>
      </c>
      <c r="C602" s="2">
        <v>44357.88</v>
      </c>
      <c r="D602" s="2">
        <v>425.68</v>
      </c>
      <c r="E602" s="2">
        <v>216</v>
      </c>
      <c r="F602" s="2">
        <v>393.84</v>
      </c>
      <c r="G602" s="2">
        <v>3.6</v>
      </c>
      <c r="H602" s="2">
        <v>0</v>
      </c>
      <c r="I602" s="2">
        <v>0</v>
      </c>
      <c r="J602" s="100">
        <f t="shared" si="36"/>
        <v>45180.999999999993</v>
      </c>
      <c r="K602" s="2">
        <v>43184.46</v>
      </c>
      <c r="L602" s="3">
        <f t="shared" si="37"/>
        <v>1996.5399999999936</v>
      </c>
      <c r="M602" s="101">
        <f t="shared" si="38"/>
        <v>4.4189814302472145E-2</v>
      </c>
      <c r="N602" s="110"/>
      <c r="O602" s="2">
        <v>2211</v>
      </c>
      <c r="P602" s="3">
        <f t="shared" si="39"/>
        <v>-42969.999999999993</v>
      </c>
    </row>
    <row r="603" spans="1:16" x14ac:dyDescent="0.3">
      <c r="A603">
        <v>74218</v>
      </c>
      <c r="B603" s="2">
        <v>8148.16</v>
      </c>
      <c r="C603" s="2">
        <v>13574.8</v>
      </c>
      <c r="D603" s="2">
        <v>135.81</v>
      </c>
      <c r="E603" s="2">
        <v>308.55</v>
      </c>
      <c r="F603" s="2">
        <v>562.75</v>
      </c>
      <c r="G603" s="2">
        <v>5.16</v>
      </c>
      <c r="H603" s="2">
        <v>0</v>
      </c>
      <c r="I603" s="2">
        <v>0</v>
      </c>
      <c r="J603" s="100">
        <f t="shared" si="36"/>
        <v>14278.519999999999</v>
      </c>
      <c r="K603" s="2">
        <v>15425.14</v>
      </c>
      <c r="L603" s="3">
        <f t="shared" si="37"/>
        <v>-1146.6200000000008</v>
      </c>
      <c r="M603" s="101">
        <f t="shared" si="38"/>
        <v>-8.0303841014334881E-2</v>
      </c>
      <c r="N603" s="110"/>
      <c r="O603" s="2">
        <v>1282.1199999999999</v>
      </c>
      <c r="P603" s="3">
        <f t="shared" si="39"/>
        <v>-12996.399999999998</v>
      </c>
    </row>
    <row r="604" spans="1:16" x14ac:dyDescent="0.3">
      <c r="A604">
        <v>74219</v>
      </c>
      <c r="B604" s="2">
        <v>118524.65</v>
      </c>
      <c r="C604" s="2">
        <v>216108.21</v>
      </c>
      <c r="D604" s="2">
        <v>1975.45</v>
      </c>
      <c r="E604" s="2">
        <v>40617.94</v>
      </c>
      <c r="F604" s="2">
        <v>74059.89</v>
      </c>
      <c r="G604" s="2">
        <v>676.94</v>
      </c>
      <c r="H604" s="2">
        <v>0</v>
      </c>
      <c r="I604" s="2">
        <v>0</v>
      </c>
      <c r="J604" s="100">
        <f t="shared" si="36"/>
        <v>292820.49</v>
      </c>
      <c r="K604" s="2">
        <v>263942.44</v>
      </c>
      <c r="L604" s="3">
        <f t="shared" si="37"/>
        <v>28878.049999999988</v>
      </c>
      <c r="M604" s="101">
        <f t="shared" si="38"/>
        <v>9.8620318543965246E-2</v>
      </c>
      <c r="N604" s="110"/>
      <c r="O604" s="2">
        <v>0</v>
      </c>
      <c r="P604" s="3">
        <f t="shared" si="39"/>
        <v>-292820.49</v>
      </c>
    </row>
    <row r="605" spans="1:16" x14ac:dyDescent="0.3">
      <c r="A605">
        <v>74221</v>
      </c>
      <c r="B605" s="2">
        <v>19957.88</v>
      </c>
      <c r="C605" s="2">
        <v>33845.26</v>
      </c>
      <c r="D605" s="2">
        <v>332.72</v>
      </c>
      <c r="E605" s="2">
        <v>3758.18</v>
      </c>
      <c r="F605" s="2">
        <v>6852.35</v>
      </c>
      <c r="G605" s="2">
        <v>62.64</v>
      </c>
      <c r="H605" s="2">
        <v>0</v>
      </c>
      <c r="I605" s="2">
        <v>0</v>
      </c>
      <c r="J605" s="100">
        <f t="shared" si="36"/>
        <v>41092.97</v>
      </c>
      <c r="K605" s="2">
        <v>36291.049999999996</v>
      </c>
      <c r="L605" s="3">
        <f t="shared" si="37"/>
        <v>4801.9200000000055</v>
      </c>
      <c r="M605" s="101">
        <f t="shared" si="38"/>
        <v>0.11685502410752996</v>
      </c>
      <c r="N605" s="110"/>
      <c r="O605" s="2">
        <v>2546.31</v>
      </c>
      <c r="P605" s="3">
        <f t="shared" si="39"/>
        <v>-38546.660000000003</v>
      </c>
    </row>
    <row r="606" spans="1:16" x14ac:dyDescent="0.3">
      <c r="A606">
        <v>74222</v>
      </c>
      <c r="B606" s="2">
        <v>20588.93</v>
      </c>
      <c r="C606" s="2">
        <v>35280.42</v>
      </c>
      <c r="D606" s="2">
        <v>0</v>
      </c>
      <c r="E606" s="2">
        <v>2423.54</v>
      </c>
      <c r="F606" s="2">
        <v>4418.9799999999996</v>
      </c>
      <c r="G606" s="2">
        <v>0</v>
      </c>
      <c r="H606" s="2">
        <v>0</v>
      </c>
      <c r="I606" s="2">
        <v>0</v>
      </c>
      <c r="J606" s="100">
        <f t="shared" si="36"/>
        <v>39699.4</v>
      </c>
      <c r="K606" s="2">
        <v>36251.740000000005</v>
      </c>
      <c r="L606" s="3">
        <f t="shared" si="37"/>
        <v>3447.6599999999962</v>
      </c>
      <c r="M606" s="101">
        <f t="shared" si="38"/>
        <v>8.6844133664488538E-2</v>
      </c>
      <c r="N606" s="110"/>
      <c r="O606" s="2">
        <v>2259.7800000000002</v>
      </c>
      <c r="P606" s="3">
        <f t="shared" si="39"/>
        <v>-37439.620000000003</v>
      </c>
    </row>
    <row r="607" spans="1:16" x14ac:dyDescent="0.3">
      <c r="A607">
        <v>74223</v>
      </c>
      <c r="B607" s="2">
        <v>11906.95</v>
      </c>
      <c r="C607" s="2">
        <v>20670.04</v>
      </c>
      <c r="D607" s="2">
        <v>198.44</v>
      </c>
      <c r="E607" s="2">
        <v>4638.01</v>
      </c>
      <c r="F607" s="2">
        <v>8456.65</v>
      </c>
      <c r="G607" s="2">
        <v>77.290000000000006</v>
      </c>
      <c r="H607" s="2">
        <v>0</v>
      </c>
      <c r="I607" s="2">
        <v>0</v>
      </c>
      <c r="J607" s="100">
        <f t="shared" si="36"/>
        <v>29402.42</v>
      </c>
      <c r="K607" s="2">
        <v>25341</v>
      </c>
      <c r="L607" s="3">
        <f t="shared" si="37"/>
        <v>4061.4199999999983</v>
      </c>
      <c r="M607" s="101">
        <f t="shared" si="38"/>
        <v>0.13813216735221109</v>
      </c>
      <c r="N607" s="110"/>
      <c r="O607" s="2">
        <v>1040.3499999999999</v>
      </c>
      <c r="P607" s="3">
        <f t="shared" si="39"/>
        <v>-28362.07</v>
      </c>
    </row>
    <row r="608" spans="1:16" x14ac:dyDescent="0.3">
      <c r="A608">
        <v>74224</v>
      </c>
      <c r="B608" s="2">
        <v>3592.8</v>
      </c>
      <c r="C608" s="2">
        <v>6294.68</v>
      </c>
      <c r="D608" s="2">
        <v>0</v>
      </c>
      <c r="E608" s="2">
        <v>0</v>
      </c>
      <c r="F608" s="2">
        <v>0</v>
      </c>
      <c r="G608" s="2">
        <v>0</v>
      </c>
      <c r="H608" s="2">
        <v>0</v>
      </c>
      <c r="I608" s="2">
        <v>0</v>
      </c>
      <c r="J608" s="100">
        <f t="shared" si="36"/>
        <v>6294.68</v>
      </c>
      <c r="K608" s="2">
        <v>5168.1400000000003</v>
      </c>
      <c r="L608" s="3">
        <f t="shared" si="37"/>
        <v>1126.54</v>
      </c>
      <c r="M608" s="101">
        <f t="shared" si="38"/>
        <v>0.17896700070535754</v>
      </c>
      <c r="N608" s="110"/>
      <c r="O608" s="2">
        <v>256.19</v>
      </c>
      <c r="P608" s="3">
        <f t="shared" si="39"/>
        <v>-6038.4900000000007</v>
      </c>
    </row>
    <row r="609" spans="1:16" x14ac:dyDescent="0.3">
      <c r="A609">
        <v>74226</v>
      </c>
      <c r="B609" s="2">
        <v>56629.17</v>
      </c>
      <c r="C609" s="2">
        <v>98651.03</v>
      </c>
      <c r="D609" s="2">
        <v>943.87</v>
      </c>
      <c r="E609" s="2">
        <v>7454.98</v>
      </c>
      <c r="F609" s="2">
        <v>13592.74</v>
      </c>
      <c r="G609" s="2">
        <v>124.28</v>
      </c>
      <c r="H609" s="2">
        <v>0</v>
      </c>
      <c r="I609" s="2">
        <v>0</v>
      </c>
      <c r="J609" s="100">
        <f t="shared" si="36"/>
        <v>113311.92</v>
      </c>
      <c r="K609" s="2">
        <v>85038.94</v>
      </c>
      <c r="L609" s="3">
        <f t="shared" si="37"/>
        <v>28272.979999999996</v>
      </c>
      <c r="M609" s="101">
        <f t="shared" si="38"/>
        <v>0.24951461417298371</v>
      </c>
      <c r="N609" s="110"/>
      <c r="O609" s="2">
        <v>4602.7</v>
      </c>
      <c r="P609" s="3">
        <f t="shared" si="39"/>
        <v>-108709.22</v>
      </c>
    </row>
    <row r="610" spans="1:16" x14ac:dyDescent="0.3">
      <c r="A610">
        <v>74227</v>
      </c>
      <c r="B610" s="2">
        <v>18015.189999999999</v>
      </c>
      <c r="C610" s="2">
        <v>32847.800000000003</v>
      </c>
      <c r="D610" s="2">
        <v>300.27</v>
      </c>
      <c r="E610" s="2">
        <v>5604.04</v>
      </c>
      <c r="F610" s="2">
        <v>10218.08</v>
      </c>
      <c r="G610" s="2">
        <v>93.4</v>
      </c>
      <c r="H610" s="2">
        <v>0</v>
      </c>
      <c r="I610" s="2">
        <v>0</v>
      </c>
      <c r="J610" s="100">
        <f t="shared" si="36"/>
        <v>43459.55</v>
      </c>
      <c r="K610" s="2">
        <v>39268.980000000003</v>
      </c>
      <c r="L610" s="3">
        <f t="shared" si="37"/>
        <v>4190.57</v>
      </c>
      <c r="M610" s="101">
        <f t="shared" si="38"/>
        <v>9.642460632933382E-2</v>
      </c>
      <c r="N610" s="110"/>
      <c r="O610" s="2">
        <v>0</v>
      </c>
      <c r="P610" s="3">
        <f t="shared" si="39"/>
        <v>-43459.55</v>
      </c>
    </row>
    <row r="611" spans="1:16" x14ac:dyDescent="0.3">
      <c r="A611">
        <v>74228</v>
      </c>
      <c r="B611" s="2">
        <v>5658.31</v>
      </c>
      <c r="C611" s="2">
        <v>10316.93</v>
      </c>
      <c r="D611" s="2">
        <v>94.3</v>
      </c>
      <c r="E611" s="2">
        <v>0</v>
      </c>
      <c r="F611" s="2">
        <v>0</v>
      </c>
      <c r="G611" s="2">
        <v>0</v>
      </c>
      <c r="H611" s="2">
        <v>0</v>
      </c>
      <c r="I611" s="2">
        <v>0</v>
      </c>
      <c r="J611" s="100">
        <f t="shared" si="36"/>
        <v>10411.23</v>
      </c>
      <c r="K611" s="2">
        <v>9141.99</v>
      </c>
      <c r="L611" s="3">
        <f t="shared" si="37"/>
        <v>1269.2399999999998</v>
      </c>
      <c r="M611" s="101">
        <f t="shared" si="38"/>
        <v>0.12191066761564194</v>
      </c>
      <c r="N611" s="110"/>
      <c r="O611" s="2">
        <v>0</v>
      </c>
      <c r="P611" s="3">
        <f t="shared" si="39"/>
        <v>-10411.23</v>
      </c>
    </row>
    <row r="612" spans="1:16" x14ac:dyDescent="0.3">
      <c r="A612">
        <v>74229</v>
      </c>
      <c r="B612" s="2">
        <v>46786.36</v>
      </c>
      <c r="C612" s="2">
        <v>81645.119999999995</v>
      </c>
      <c r="D612" s="2">
        <v>779.76</v>
      </c>
      <c r="E612" s="2">
        <v>0</v>
      </c>
      <c r="F612" s="2">
        <v>0</v>
      </c>
      <c r="G612" s="2">
        <v>0</v>
      </c>
      <c r="H612" s="2">
        <v>0</v>
      </c>
      <c r="I612" s="2">
        <v>0</v>
      </c>
      <c r="J612" s="100">
        <f t="shared" si="36"/>
        <v>82424.87999999999</v>
      </c>
      <c r="K612" s="2">
        <v>47131.490000000005</v>
      </c>
      <c r="L612" s="3">
        <f t="shared" si="37"/>
        <v>35293.389999999985</v>
      </c>
      <c r="M612" s="101">
        <f t="shared" si="38"/>
        <v>0.42818855180620208</v>
      </c>
      <c r="N612" s="110"/>
      <c r="O612" s="2">
        <v>2712.55</v>
      </c>
      <c r="P612" s="3">
        <f t="shared" si="39"/>
        <v>-79712.329999999987</v>
      </c>
    </row>
    <row r="613" spans="1:16" x14ac:dyDescent="0.3">
      <c r="A613">
        <v>74230</v>
      </c>
      <c r="B613" s="2">
        <v>745368.78</v>
      </c>
      <c r="C613" s="2">
        <v>1280145.1000000001</v>
      </c>
      <c r="D613" s="2">
        <v>0</v>
      </c>
      <c r="E613" s="2">
        <v>87593.38</v>
      </c>
      <c r="F613" s="2">
        <v>159855.85999999999</v>
      </c>
      <c r="G613" s="2">
        <v>0</v>
      </c>
      <c r="H613" s="2">
        <v>0</v>
      </c>
      <c r="I613" s="2">
        <v>0</v>
      </c>
      <c r="J613" s="100">
        <f t="shared" si="36"/>
        <v>1440000.96</v>
      </c>
      <c r="K613" s="2">
        <v>1333934.9499999997</v>
      </c>
      <c r="L613" s="3">
        <f t="shared" si="37"/>
        <v>106066.01000000024</v>
      </c>
      <c r="M613" s="101">
        <f t="shared" si="38"/>
        <v>7.3656902284287534E-2</v>
      </c>
      <c r="N613" s="110"/>
      <c r="O613" s="2">
        <v>80218.09</v>
      </c>
      <c r="P613" s="3">
        <f t="shared" si="39"/>
        <v>-1359782.8699999999</v>
      </c>
    </row>
    <row r="614" spans="1:16" x14ac:dyDescent="0.3">
      <c r="A614">
        <v>74231</v>
      </c>
      <c r="B614" s="2">
        <v>0</v>
      </c>
      <c r="C614" s="2">
        <v>0</v>
      </c>
      <c r="D614" s="2">
        <v>0</v>
      </c>
      <c r="E614" s="2">
        <v>0</v>
      </c>
      <c r="F614" s="2">
        <v>0</v>
      </c>
      <c r="G614" s="2">
        <v>0</v>
      </c>
      <c r="H614" s="2">
        <v>0</v>
      </c>
      <c r="I614" s="2">
        <v>0</v>
      </c>
      <c r="J614" s="100">
        <f t="shared" si="36"/>
        <v>0</v>
      </c>
      <c r="K614" s="2">
        <v>0</v>
      </c>
      <c r="L614" s="3">
        <f t="shared" si="37"/>
        <v>0</v>
      </c>
      <c r="M614" s="101">
        <f t="shared" si="38"/>
        <v>0</v>
      </c>
      <c r="N614" s="110"/>
      <c r="O614" s="2">
        <v>0</v>
      </c>
      <c r="P614" s="3">
        <f t="shared" si="39"/>
        <v>0</v>
      </c>
    </row>
    <row r="615" spans="1:16" x14ac:dyDescent="0.3">
      <c r="A615">
        <v>74233</v>
      </c>
      <c r="B615" s="2">
        <v>41938.300000000003</v>
      </c>
      <c r="C615" s="2">
        <v>76514.87</v>
      </c>
      <c r="D615" s="2">
        <v>698.96</v>
      </c>
      <c r="E615" s="2">
        <v>0</v>
      </c>
      <c r="F615" s="2">
        <v>0</v>
      </c>
      <c r="G615" s="2">
        <v>0</v>
      </c>
      <c r="H615" s="2">
        <v>0</v>
      </c>
      <c r="I615" s="2">
        <v>0</v>
      </c>
      <c r="J615" s="100">
        <f t="shared" si="36"/>
        <v>77213.83</v>
      </c>
      <c r="K615" s="2">
        <v>72949.59</v>
      </c>
      <c r="L615" s="3">
        <f t="shared" si="37"/>
        <v>4264.2400000000052</v>
      </c>
      <c r="M615" s="101">
        <f t="shared" si="38"/>
        <v>5.5226375896649672E-2</v>
      </c>
      <c r="N615" s="110"/>
      <c r="O615" s="2">
        <v>0</v>
      </c>
      <c r="P615" s="3">
        <f t="shared" si="39"/>
        <v>-77213.83</v>
      </c>
    </row>
    <row r="616" spans="1:16" x14ac:dyDescent="0.3">
      <c r="A616">
        <v>74234</v>
      </c>
      <c r="B616" s="2">
        <v>0</v>
      </c>
      <c r="C616" s="2">
        <v>0</v>
      </c>
      <c r="D616" s="2">
        <v>0</v>
      </c>
      <c r="E616" s="2">
        <v>0</v>
      </c>
      <c r="F616" s="2">
        <v>0</v>
      </c>
      <c r="G616" s="2">
        <v>0</v>
      </c>
      <c r="H616" s="2">
        <v>0</v>
      </c>
      <c r="I616" s="2">
        <v>0</v>
      </c>
      <c r="J616" s="100">
        <f t="shared" si="36"/>
        <v>0</v>
      </c>
      <c r="K616" s="2">
        <v>0</v>
      </c>
      <c r="L616" s="3">
        <f t="shared" si="37"/>
        <v>0</v>
      </c>
      <c r="M616" s="101">
        <f t="shared" si="38"/>
        <v>0</v>
      </c>
      <c r="N616" s="110"/>
      <c r="O616" s="2">
        <v>0</v>
      </c>
      <c r="P616" s="3">
        <f t="shared" si="39"/>
        <v>0</v>
      </c>
    </row>
    <row r="617" spans="1:16" x14ac:dyDescent="0.3">
      <c r="A617">
        <v>74239</v>
      </c>
      <c r="B617" s="2">
        <v>0</v>
      </c>
      <c r="C617" s="2">
        <v>0</v>
      </c>
      <c r="D617" s="2">
        <v>0</v>
      </c>
      <c r="E617" s="2">
        <v>0</v>
      </c>
      <c r="F617" s="2">
        <v>0</v>
      </c>
      <c r="G617" s="2">
        <v>0</v>
      </c>
      <c r="H617" s="2">
        <v>0</v>
      </c>
      <c r="I617" s="2">
        <v>0</v>
      </c>
      <c r="J617" s="100">
        <f t="shared" si="36"/>
        <v>0</v>
      </c>
      <c r="K617" s="2">
        <v>0</v>
      </c>
      <c r="L617" s="3">
        <f t="shared" si="37"/>
        <v>0</v>
      </c>
      <c r="M617" s="101">
        <f t="shared" si="38"/>
        <v>0</v>
      </c>
      <c r="N617" s="110"/>
      <c r="O617" s="2">
        <v>0</v>
      </c>
      <c r="P617" s="3">
        <f t="shared" si="39"/>
        <v>0</v>
      </c>
    </row>
    <row r="618" spans="1:16" x14ac:dyDescent="0.3">
      <c r="A618">
        <v>74242</v>
      </c>
      <c r="B618" s="2">
        <v>165647.79</v>
      </c>
      <c r="C618" s="2">
        <v>301427.51</v>
      </c>
      <c r="D618" s="2">
        <v>2760.74</v>
      </c>
      <c r="E618" s="2">
        <v>0</v>
      </c>
      <c r="F618" s="2">
        <v>0</v>
      </c>
      <c r="G618" s="2">
        <v>0</v>
      </c>
      <c r="H618" s="2">
        <v>0</v>
      </c>
      <c r="I618" s="2">
        <v>0</v>
      </c>
      <c r="J618" s="100">
        <f t="shared" si="36"/>
        <v>304188.25</v>
      </c>
      <c r="K618" s="2">
        <v>251551.61</v>
      </c>
      <c r="L618" s="3">
        <f t="shared" si="37"/>
        <v>52636.640000000014</v>
      </c>
      <c r="M618" s="101">
        <f t="shared" si="38"/>
        <v>0.1730396884166302</v>
      </c>
      <c r="N618" s="110"/>
      <c r="O618" s="2">
        <v>0</v>
      </c>
      <c r="P618" s="3">
        <f t="shared" si="39"/>
        <v>-304188.25</v>
      </c>
    </row>
    <row r="619" spans="1:16" x14ac:dyDescent="0.3">
      <c r="A619">
        <v>74243</v>
      </c>
      <c r="B619" s="2">
        <v>168426.68</v>
      </c>
      <c r="C619" s="2">
        <v>307007.15000000002</v>
      </c>
      <c r="D619" s="2">
        <v>2807.09</v>
      </c>
      <c r="E619" s="2">
        <v>11788.68</v>
      </c>
      <c r="F619" s="2">
        <v>21584.03</v>
      </c>
      <c r="G619" s="2">
        <v>196.49</v>
      </c>
      <c r="H619" s="2">
        <v>0</v>
      </c>
      <c r="I619" s="2">
        <v>0</v>
      </c>
      <c r="J619" s="100">
        <f t="shared" si="36"/>
        <v>331594.76000000007</v>
      </c>
      <c r="K619" s="2">
        <v>318206.65999999997</v>
      </c>
      <c r="L619" s="3">
        <f t="shared" si="37"/>
        <v>13388.100000000093</v>
      </c>
      <c r="M619" s="101">
        <f t="shared" si="38"/>
        <v>4.0374884090448503E-2</v>
      </c>
      <c r="N619" s="110"/>
      <c r="O619" s="2">
        <v>0</v>
      </c>
      <c r="P619" s="3">
        <f t="shared" si="39"/>
        <v>-331594.76000000007</v>
      </c>
    </row>
    <row r="620" spans="1:16" x14ac:dyDescent="0.3">
      <c r="A620">
        <v>74301</v>
      </c>
      <c r="B620" s="2">
        <v>1336229.95</v>
      </c>
      <c r="C620" s="2">
        <v>2305406.1</v>
      </c>
      <c r="D620" s="2">
        <v>22270.42</v>
      </c>
      <c r="E620" s="2">
        <v>70929.31</v>
      </c>
      <c r="F620" s="2">
        <v>129327.86</v>
      </c>
      <c r="G620" s="2">
        <v>1182.1500000000001</v>
      </c>
      <c r="H620" s="2">
        <v>0</v>
      </c>
      <c r="I620" s="2">
        <v>0</v>
      </c>
      <c r="J620" s="100">
        <f t="shared" si="36"/>
        <v>2458186.5299999998</v>
      </c>
      <c r="K620" s="2">
        <v>2268336.5700000003</v>
      </c>
      <c r="L620" s="3">
        <f t="shared" si="37"/>
        <v>189849.9599999995</v>
      </c>
      <c r="M620" s="101">
        <f t="shared" si="38"/>
        <v>7.7231714389062053E-2</v>
      </c>
      <c r="N620" s="110"/>
      <c r="O620" s="2">
        <v>130980.39</v>
      </c>
      <c r="P620" s="3">
        <f t="shared" si="39"/>
        <v>-2327206.1399999997</v>
      </c>
    </row>
    <row r="621" spans="1:16" x14ac:dyDescent="0.3">
      <c r="A621">
        <v>74302</v>
      </c>
      <c r="B621" s="2">
        <v>1293333.3700000001</v>
      </c>
      <c r="C621" s="2">
        <v>2223927.4</v>
      </c>
      <c r="D621" s="2">
        <v>21555.99</v>
      </c>
      <c r="E621" s="2">
        <v>105875.98</v>
      </c>
      <c r="F621" s="2">
        <v>193046.66</v>
      </c>
      <c r="G621" s="2">
        <v>1764.53</v>
      </c>
      <c r="H621" s="2">
        <v>0</v>
      </c>
      <c r="I621" s="2">
        <v>0</v>
      </c>
      <c r="J621" s="100">
        <f t="shared" si="36"/>
        <v>2440294.58</v>
      </c>
      <c r="K621" s="2">
        <v>2218183.4900000002</v>
      </c>
      <c r="L621" s="3">
        <f t="shared" si="37"/>
        <v>222111.08999999985</v>
      </c>
      <c r="M621" s="101">
        <f t="shared" si="38"/>
        <v>9.1018146669817154E-2</v>
      </c>
      <c r="N621" s="110"/>
      <c r="O621" s="2">
        <v>134244.71</v>
      </c>
      <c r="P621" s="3">
        <f t="shared" si="39"/>
        <v>-2306049.87</v>
      </c>
    </row>
    <row r="622" spans="1:16" x14ac:dyDescent="0.3">
      <c r="A622">
        <v>74304</v>
      </c>
      <c r="B622" s="2">
        <v>50332.02</v>
      </c>
      <c r="C622" s="2">
        <v>84721.78</v>
      </c>
      <c r="D622" s="2">
        <v>838.86</v>
      </c>
      <c r="E622" s="2">
        <v>5170.3100000000004</v>
      </c>
      <c r="F622" s="2">
        <v>9427.09</v>
      </c>
      <c r="G622" s="2">
        <v>86.18</v>
      </c>
      <c r="H622" s="2">
        <v>0</v>
      </c>
      <c r="I622" s="2">
        <v>0</v>
      </c>
      <c r="J622" s="100">
        <f t="shared" si="36"/>
        <v>95073.909999999989</v>
      </c>
      <c r="K622" s="2">
        <v>82274.240000000005</v>
      </c>
      <c r="L622" s="3">
        <f t="shared" si="37"/>
        <v>12799.669999999984</v>
      </c>
      <c r="M622" s="101">
        <f t="shared" si="38"/>
        <v>0.13462862734897496</v>
      </c>
      <c r="N622" s="110"/>
      <c r="O622" s="2">
        <v>7049.34</v>
      </c>
      <c r="P622" s="3">
        <f t="shared" si="39"/>
        <v>-88024.569999999992</v>
      </c>
    </row>
    <row r="623" spans="1:16" x14ac:dyDescent="0.3">
      <c r="A623">
        <v>74305</v>
      </c>
      <c r="B623" s="2">
        <v>69922.14</v>
      </c>
      <c r="C623" s="2">
        <v>127491.18</v>
      </c>
      <c r="D623" s="2">
        <v>1165.3499999999999</v>
      </c>
      <c r="E623" s="2">
        <v>10536.39</v>
      </c>
      <c r="F623" s="2">
        <v>19211.150000000001</v>
      </c>
      <c r="G623" s="2">
        <v>175.62</v>
      </c>
      <c r="H623" s="2">
        <v>0</v>
      </c>
      <c r="I623" s="2">
        <v>0</v>
      </c>
      <c r="J623" s="100">
        <f t="shared" si="36"/>
        <v>148043.29999999999</v>
      </c>
      <c r="K623" s="2">
        <v>141937.60999999999</v>
      </c>
      <c r="L623" s="3">
        <f t="shared" si="37"/>
        <v>6105.6900000000023</v>
      </c>
      <c r="M623" s="101">
        <f t="shared" si="38"/>
        <v>4.1242595916194807E-2</v>
      </c>
      <c r="N623" s="110"/>
      <c r="O623" s="2">
        <v>0</v>
      </c>
      <c r="P623" s="3">
        <f t="shared" si="39"/>
        <v>-148043.29999999999</v>
      </c>
    </row>
    <row r="624" spans="1:16" x14ac:dyDescent="0.3">
      <c r="A624">
        <v>74306</v>
      </c>
      <c r="B624" s="2">
        <v>130851.82</v>
      </c>
      <c r="C624" s="2">
        <v>238586.58</v>
      </c>
      <c r="D624" s="2">
        <v>0</v>
      </c>
      <c r="E624" s="2">
        <v>0</v>
      </c>
      <c r="F624" s="2">
        <v>0</v>
      </c>
      <c r="G624" s="2">
        <v>0</v>
      </c>
      <c r="H624" s="2">
        <v>0</v>
      </c>
      <c r="I624" s="2">
        <v>0</v>
      </c>
      <c r="J624" s="100">
        <f t="shared" si="36"/>
        <v>238586.58</v>
      </c>
      <c r="K624" s="2">
        <v>211496.7</v>
      </c>
      <c r="L624" s="3">
        <f t="shared" si="37"/>
        <v>27089.879999999976</v>
      </c>
      <c r="M624" s="101">
        <f t="shared" si="38"/>
        <v>0.11354318419753524</v>
      </c>
      <c r="N624" s="110"/>
      <c r="O624" s="2">
        <v>0</v>
      </c>
      <c r="P624" s="3">
        <f t="shared" si="39"/>
        <v>-238586.58</v>
      </c>
    </row>
    <row r="625" spans="1:16" x14ac:dyDescent="0.3">
      <c r="A625">
        <v>74307</v>
      </c>
      <c r="B625" s="2">
        <v>67462.789999999994</v>
      </c>
      <c r="C625" s="2">
        <v>114376.14</v>
      </c>
      <c r="D625" s="2">
        <v>1124.3800000000001</v>
      </c>
      <c r="E625" s="2">
        <v>13255.08</v>
      </c>
      <c r="F625" s="2">
        <v>24168.85</v>
      </c>
      <c r="G625" s="2">
        <v>220.92</v>
      </c>
      <c r="H625" s="2">
        <v>0</v>
      </c>
      <c r="I625" s="2">
        <v>0</v>
      </c>
      <c r="J625" s="100">
        <f t="shared" si="36"/>
        <v>139890.29000000004</v>
      </c>
      <c r="K625" s="2">
        <v>137026.42000000001</v>
      </c>
      <c r="L625" s="3">
        <f t="shared" si="37"/>
        <v>2863.8700000000244</v>
      </c>
      <c r="M625" s="101">
        <f t="shared" si="38"/>
        <v>2.0472257223857523E-2</v>
      </c>
      <c r="N625" s="110"/>
      <c r="O625" s="2">
        <v>8630.15</v>
      </c>
      <c r="P625" s="3">
        <f t="shared" si="39"/>
        <v>-131260.14000000004</v>
      </c>
    </row>
    <row r="626" spans="1:16" x14ac:dyDescent="0.3">
      <c r="A626">
        <v>74308</v>
      </c>
      <c r="B626" s="2">
        <v>1850.41</v>
      </c>
      <c r="C626" s="2">
        <v>3297.6</v>
      </c>
      <c r="D626" s="2">
        <v>30.91</v>
      </c>
      <c r="E626" s="2">
        <v>90</v>
      </c>
      <c r="F626" s="2">
        <v>164.11</v>
      </c>
      <c r="G626" s="2">
        <v>1.51</v>
      </c>
      <c r="H626" s="2">
        <v>0</v>
      </c>
      <c r="I626" s="2">
        <v>0</v>
      </c>
      <c r="J626" s="100">
        <f t="shared" si="36"/>
        <v>3494.13</v>
      </c>
      <c r="K626" s="2">
        <v>10322.16</v>
      </c>
      <c r="L626" s="3">
        <f t="shared" si="37"/>
        <v>-6828.03</v>
      </c>
      <c r="M626" s="101">
        <f t="shared" si="38"/>
        <v>-1.9541430914133131</v>
      </c>
      <c r="N626" s="110"/>
      <c r="O626" s="2">
        <v>76.41</v>
      </c>
      <c r="P626" s="3">
        <f t="shared" si="39"/>
        <v>-3417.7200000000003</v>
      </c>
    </row>
    <row r="627" spans="1:16" x14ac:dyDescent="0.3">
      <c r="A627">
        <v>74309</v>
      </c>
      <c r="B627" s="2">
        <v>2029.1</v>
      </c>
      <c r="C627" s="2">
        <v>3459.56</v>
      </c>
      <c r="D627" s="2">
        <v>33.82</v>
      </c>
      <c r="E627" s="2">
        <v>0</v>
      </c>
      <c r="F627" s="2">
        <v>0</v>
      </c>
      <c r="G627" s="2">
        <v>0</v>
      </c>
      <c r="H627" s="2">
        <v>0</v>
      </c>
      <c r="I627" s="2">
        <v>0</v>
      </c>
      <c r="J627" s="100">
        <f t="shared" si="36"/>
        <v>3493.38</v>
      </c>
      <c r="K627" s="2">
        <v>3658.7400000000002</v>
      </c>
      <c r="L627" s="3">
        <f t="shared" si="37"/>
        <v>-165.36000000000013</v>
      </c>
      <c r="M627" s="101">
        <f t="shared" si="38"/>
        <v>-4.7335245521529325E-2</v>
      </c>
      <c r="N627" s="110"/>
      <c r="O627" s="2">
        <v>240.17</v>
      </c>
      <c r="P627" s="3">
        <f t="shared" si="39"/>
        <v>-3253.21</v>
      </c>
    </row>
    <row r="628" spans="1:16" x14ac:dyDescent="0.3">
      <c r="A628">
        <v>74310</v>
      </c>
      <c r="B628" s="2">
        <v>124188.39</v>
      </c>
      <c r="C628" s="2">
        <v>226436.32</v>
      </c>
      <c r="D628" s="2">
        <v>2069.79</v>
      </c>
      <c r="E628" s="2">
        <v>8983.33</v>
      </c>
      <c r="F628" s="2">
        <v>16379.59</v>
      </c>
      <c r="G628" s="2">
        <v>149.72999999999999</v>
      </c>
      <c r="H628" s="2">
        <v>0</v>
      </c>
      <c r="I628" s="2">
        <v>0</v>
      </c>
      <c r="J628" s="100">
        <f t="shared" si="36"/>
        <v>245035.43000000002</v>
      </c>
      <c r="K628" s="2">
        <v>205880.06000000003</v>
      </c>
      <c r="L628" s="3">
        <f t="shared" si="37"/>
        <v>39155.369999999995</v>
      </c>
      <c r="M628" s="101">
        <f t="shared" si="38"/>
        <v>0.15979472846028833</v>
      </c>
      <c r="N628" s="110"/>
      <c r="O628" s="2">
        <v>0</v>
      </c>
      <c r="P628" s="3">
        <f t="shared" si="39"/>
        <v>-245035.43000000002</v>
      </c>
    </row>
    <row r="629" spans="1:16" x14ac:dyDescent="0.3">
      <c r="A629">
        <v>74311</v>
      </c>
      <c r="B629" s="2">
        <v>512000.84</v>
      </c>
      <c r="C629" s="2">
        <v>887295.08</v>
      </c>
      <c r="D629" s="2">
        <v>8533.25</v>
      </c>
      <c r="E629" s="2">
        <v>0</v>
      </c>
      <c r="F629" s="2">
        <v>0</v>
      </c>
      <c r="G629" s="2">
        <v>0</v>
      </c>
      <c r="H629" s="2">
        <v>0</v>
      </c>
      <c r="I629" s="2">
        <v>0</v>
      </c>
      <c r="J629" s="100">
        <f t="shared" si="36"/>
        <v>895828.33</v>
      </c>
      <c r="K629" s="2">
        <v>845258.48</v>
      </c>
      <c r="L629" s="3">
        <f t="shared" si="37"/>
        <v>50569.849999999977</v>
      </c>
      <c r="M629" s="101">
        <f t="shared" si="38"/>
        <v>5.6450380398217571E-2</v>
      </c>
      <c r="N629" s="110"/>
      <c r="O629" s="2">
        <v>46252.41</v>
      </c>
      <c r="P629" s="3">
        <f t="shared" si="39"/>
        <v>-849575.91999999993</v>
      </c>
    </row>
    <row r="630" spans="1:16" x14ac:dyDescent="0.3">
      <c r="A630">
        <v>74312</v>
      </c>
      <c r="B630" s="2">
        <v>2606.4</v>
      </c>
      <c r="C630" s="2">
        <v>4490.8100000000004</v>
      </c>
      <c r="D630" s="2">
        <v>43.44</v>
      </c>
      <c r="E630" s="2">
        <v>0</v>
      </c>
      <c r="F630" s="2">
        <v>0</v>
      </c>
      <c r="G630" s="2">
        <v>0</v>
      </c>
      <c r="H630" s="2">
        <v>0</v>
      </c>
      <c r="I630" s="2">
        <v>0</v>
      </c>
      <c r="J630" s="100">
        <f t="shared" si="36"/>
        <v>4534.25</v>
      </c>
      <c r="K630" s="2">
        <v>4256.53</v>
      </c>
      <c r="L630" s="3">
        <f t="shared" si="37"/>
        <v>277.72000000000025</v>
      </c>
      <c r="M630" s="101">
        <f t="shared" si="38"/>
        <v>6.1249379721012354E-2</v>
      </c>
      <c r="N630" s="110"/>
      <c r="O630" s="2">
        <v>261.52999999999997</v>
      </c>
      <c r="P630" s="3">
        <f t="shared" si="39"/>
        <v>-4272.72</v>
      </c>
    </row>
    <row r="631" spans="1:16" x14ac:dyDescent="0.3">
      <c r="A631">
        <v>74313</v>
      </c>
      <c r="B631" s="2">
        <v>40643.71</v>
      </c>
      <c r="C631" s="2">
        <v>74103.539999999994</v>
      </c>
      <c r="D631" s="2">
        <v>677.44</v>
      </c>
      <c r="E631" s="2">
        <v>0</v>
      </c>
      <c r="F631" s="2">
        <v>0</v>
      </c>
      <c r="G631" s="2">
        <v>0</v>
      </c>
      <c r="H631" s="2">
        <v>0</v>
      </c>
      <c r="I631" s="2">
        <v>0</v>
      </c>
      <c r="J631" s="100">
        <f t="shared" si="36"/>
        <v>74780.98</v>
      </c>
      <c r="K631" s="2">
        <v>85963.16</v>
      </c>
      <c r="L631" s="3">
        <f t="shared" si="37"/>
        <v>-11182.180000000008</v>
      </c>
      <c r="M631" s="101">
        <f t="shared" si="38"/>
        <v>-0.14953240783953364</v>
      </c>
      <c r="N631" s="110"/>
      <c r="O631" s="2">
        <v>0</v>
      </c>
      <c r="P631" s="3">
        <f t="shared" si="39"/>
        <v>-74780.98</v>
      </c>
    </row>
    <row r="632" spans="1:16" x14ac:dyDescent="0.3">
      <c r="A632">
        <v>74401</v>
      </c>
      <c r="B632" s="2">
        <v>435240.72</v>
      </c>
      <c r="C632" s="2">
        <v>747546.65</v>
      </c>
      <c r="D632" s="2">
        <v>7254.03</v>
      </c>
      <c r="E632" s="2">
        <v>43820.11</v>
      </c>
      <c r="F632" s="2">
        <v>79897.850000000006</v>
      </c>
      <c r="G632" s="2">
        <v>730.32</v>
      </c>
      <c r="H632" s="2">
        <v>0</v>
      </c>
      <c r="I632" s="2">
        <v>0</v>
      </c>
      <c r="J632" s="100">
        <f t="shared" si="36"/>
        <v>835428.85</v>
      </c>
      <c r="K632" s="2">
        <v>720726.14</v>
      </c>
      <c r="L632" s="3">
        <f t="shared" si="37"/>
        <v>114702.70999999996</v>
      </c>
      <c r="M632" s="101">
        <f t="shared" si="38"/>
        <v>0.13729799970398432</v>
      </c>
      <c r="N632" s="110"/>
      <c r="O632" s="2">
        <v>46041.1</v>
      </c>
      <c r="P632" s="3">
        <f t="shared" si="39"/>
        <v>-789387.75</v>
      </c>
    </row>
    <row r="633" spans="1:16" x14ac:dyDescent="0.3">
      <c r="A633">
        <v>74402</v>
      </c>
      <c r="B633" s="2">
        <v>406545.81</v>
      </c>
      <c r="C633" s="2">
        <v>698425.16</v>
      </c>
      <c r="D633" s="2">
        <v>6775.8</v>
      </c>
      <c r="E633" s="2">
        <v>8127.26</v>
      </c>
      <c r="F633" s="2">
        <v>14818.55</v>
      </c>
      <c r="G633" s="2">
        <v>135.46</v>
      </c>
      <c r="H633" s="2">
        <v>0</v>
      </c>
      <c r="I633" s="2">
        <v>0</v>
      </c>
      <c r="J633" s="100">
        <f t="shared" si="36"/>
        <v>720154.97000000009</v>
      </c>
      <c r="K633" s="2">
        <v>664210.18999999994</v>
      </c>
      <c r="L633" s="3">
        <f t="shared" si="37"/>
        <v>55944.780000000144</v>
      </c>
      <c r="M633" s="101">
        <f t="shared" si="38"/>
        <v>7.7684362853178868E-2</v>
      </c>
      <c r="N633" s="110"/>
      <c r="O633" s="2">
        <v>42844.02</v>
      </c>
      <c r="P633" s="3">
        <f t="shared" si="39"/>
        <v>-677310.95000000007</v>
      </c>
    </row>
    <row r="634" spans="1:16" x14ac:dyDescent="0.3">
      <c r="A634">
        <v>74405</v>
      </c>
      <c r="B634" s="2">
        <v>21591.8</v>
      </c>
      <c r="C634" s="2">
        <v>37748.17</v>
      </c>
      <c r="D634" s="2">
        <v>359.83</v>
      </c>
      <c r="E634" s="2">
        <v>2154.4</v>
      </c>
      <c r="F634" s="2">
        <v>3928.17</v>
      </c>
      <c r="G634" s="2">
        <v>35.9</v>
      </c>
      <c r="H634" s="2">
        <v>0</v>
      </c>
      <c r="I634" s="2">
        <v>0</v>
      </c>
      <c r="J634" s="100">
        <f t="shared" si="36"/>
        <v>42072.07</v>
      </c>
      <c r="K634" s="2">
        <v>29130.94</v>
      </c>
      <c r="L634" s="3">
        <f t="shared" si="37"/>
        <v>12941.130000000001</v>
      </c>
      <c r="M634" s="101">
        <f t="shared" si="38"/>
        <v>0.30759432564169059</v>
      </c>
      <c r="N634" s="110"/>
      <c r="O634" s="2">
        <v>1620.86</v>
      </c>
      <c r="P634" s="3">
        <f t="shared" si="39"/>
        <v>-40451.21</v>
      </c>
    </row>
    <row r="635" spans="1:16" x14ac:dyDescent="0.3">
      <c r="A635">
        <v>74406</v>
      </c>
      <c r="B635" s="2">
        <v>20007.28</v>
      </c>
      <c r="C635" s="2">
        <v>35253.03</v>
      </c>
      <c r="D635" s="2">
        <v>333.47</v>
      </c>
      <c r="E635" s="2">
        <v>0</v>
      </c>
      <c r="F635" s="2">
        <v>0</v>
      </c>
      <c r="G635" s="2">
        <v>0</v>
      </c>
      <c r="H635" s="2">
        <v>0</v>
      </c>
      <c r="I635" s="2">
        <v>0</v>
      </c>
      <c r="J635" s="100">
        <f t="shared" si="36"/>
        <v>35586.5</v>
      </c>
      <c r="K635" s="2">
        <v>28219.280000000002</v>
      </c>
      <c r="L635" s="3">
        <f t="shared" si="37"/>
        <v>7367.2199999999975</v>
      </c>
      <c r="M635" s="101">
        <f t="shared" si="38"/>
        <v>0.20702288789288065</v>
      </c>
      <c r="N635" s="110"/>
      <c r="O635" s="2">
        <v>1227.02</v>
      </c>
      <c r="P635" s="3">
        <f t="shared" si="39"/>
        <v>-34359.480000000003</v>
      </c>
    </row>
    <row r="636" spans="1:16" x14ac:dyDescent="0.3">
      <c r="A636">
        <v>74407</v>
      </c>
      <c r="B636" s="2">
        <v>239123.28</v>
      </c>
      <c r="C636" s="2">
        <v>413772.77</v>
      </c>
      <c r="D636" s="2">
        <v>3985.48</v>
      </c>
      <c r="E636" s="2">
        <v>2666.49</v>
      </c>
      <c r="F636" s="2">
        <v>4862.25</v>
      </c>
      <c r="G636" s="2">
        <v>44.45</v>
      </c>
      <c r="H636" s="2">
        <v>0</v>
      </c>
      <c r="I636" s="2">
        <v>0</v>
      </c>
      <c r="J636" s="100">
        <f t="shared" si="36"/>
        <v>422664.95</v>
      </c>
      <c r="K636" s="2">
        <v>374814.43</v>
      </c>
      <c r="L636" s="3">
        <f t="shared" si="37"/>
        <v>47850.520000000019</v>
      </c>
      <c r="M636" s="101">
        <f t="shared" si="38"/>
        <v>0.11321146927371199</v>
      </c>
      <c r="N636" s="110"/>
      <c r="O636" s="2">
        <v>22229.35</v>
      </c>
      <c r="P636" s="3">
        <f t="shared" si="39"/>
        <v>-400435.60000000003</v>
      </c>
    </row>
    <row r="637" spans="1:16" x14ac:dyDescent="0.3">
      <c r="A637">
        <v>74408</v>
      </c>
      <c r="B637" s="2">
        <v>40765.47</v>
      </c>
      <c r="C637" s="2">
        <v>74330.929999999993</v>
      </c>
      <c r="D637" s="2">
        <v>679.49</v>
      </c>
      <c r="E637" s="2">
        <v>4445.28</v>
      </c>
      <c r="F637" s="2">
        <v>8105.22</v>
      </c>
      <c r="G637" s="2">
        <v>74.08</v>
      </c>
      <c r="H637" s="2">
        <v>0</v>
      </c>
      <c r="I637" s="2">
        <v>0</v>
      </c>
      <c r="J637" s="100">
        <f t="shared" si="36"/>
        <v>83189.72</v>
      </c>
      <c r="K637" s="2">
        <v>71220.02</v>
      </c>
      <c r="L637" s="3">
        <f t="shared" si="37"/>
        <v>11969.699999999997</v>
      </c>
      <c r="M637" s="101">
        <f t="shared" si="38"/>
        <v>0.14388436455850551</v>
      </c>
      <c r="N637" s="110"/>
      <c r="O637" s="2">
        <v>0</v>
      </c>
      <c r="P637" s="3">
        <f t="shared" si="39"/>
        <v>-83189.72</v>
      </c>
    </row>
    <row r="638" spans="1:16" x14ac:dyDescent="0.3">
      <c r="A638">
        <v>74410</v>
      </c>
      <c r="B638" s="2">
        <v>3385.66</v>
      </c>
      <c r="C638" s="2">
        <v>5746.88</v>
      </c>
      <c r="D638" s="2">
        <v>0</v>
      </c>
      <c r="E638" s="2">
        <v>72.02</v>
      </c>
      <c r="F638" s="2">
        <v>131.30000000000001</v>
      </c>
      <c r="G638" s="2">
        <v>0</v>
      </c>
      <c r="H638" s="2">
        <v>0</v>
      </c>
      <c r="I638" s="2">
        <v>0</v>
      </c>
      <c r="J638" s="100">
        <f t="shared" si="36"/>
        <v>5878.18</v>
      </c>
      <c r="K638" s="2">
        <v>6279.05</v>
      </c>
      <c r="L638" s="3">
        <f t="shared" si="37"/>
        <v>-400.86999999999989</v>
      </c>
      <c r="M638" s="101">
        <f t="shared" si="38"/>
        <v>-6.8196278439925262E-2</v>
      </c>
      <c r="N638" s="110"/>
      <c r="O638" s="2">
        <v>426.26</v>
      </c>
      <c r="P638" s="3">
        <f t="shared" si="39"/>
        <v>-5451.92</v>
      </c>
    </row>
    <row r="639" spans="1:16" x14ac:dyDescent="0.3">
      <c r="A639">
        <v>74411</v>
      </c>
      <c r="B639" s="2">
        <v>7542.99</v>
      </c>
      <c r="C639" s="2">
        <v>13753.41</v>
      </c>
      <c r="D639" s="2">
        <v>125.75</v>
      </c>
      <c r="E639" s="2">
        <v>0</v>
      </c>
      <c r="F639" s="2">
        <v>0</v>
      </c>
      <c r="G639" s="2">
        <v>0</v>
      </c>
      <c r="H639" s="2">
        <v>0</v>
      </c>
      <c r="I639" s="2">
        <v>0</v>
      </c>
      <c r="J639" s="100">
        <f t="shared" si="36"/>
        <v>13879.16</v>
      </c>
      <c r="K639" s="2">
        <v>16231.099999999999</v>
      </c>
      <c r="L639" s="3">
        <f t="shared" si="37"/>
        <v>-2351.9399999999987</v>
      </c>
      <c r="M639" s="101">
        <f t="shared" si="38"/>
        <v>-0.16945838220756868</v>
      </c>
      <c r="N639" s="110"/>
      <c r="O639" s="2">
        <v>0</v>
      </c>
      <c r="P639" s="3">
        <f t="shared" si="39"/>
        <v>-13879.16</v>
      </c>
    </row>
    <row r="640" spans="1:16" x14ac:dyDescent="0.3">
      <c r="A640">
        <v>74412</v>
      </c>
      <c r="B640" s="2">
        <v>9590.7199999999993</v>
      </c>
      <c r="C640" s="2">
        <v>17487.09</v>
      </c>
      <c r="D640" s="2">
        <v>159.85</v>
      </c>
      <c r="E640" s="2">
        <v>0</v>
      </c>
      <c r="F640" s="2">
        <v>0</v>
      </c>
      <c r="G640" s="2">
        <v>0</v>
      </c>
      <c r="H640" s="2">
        <v>0</v>
      </c>
      <c r="I640" s="2">
        <v>0</v>
      </c>
      <c r="J640" s="100">
        <f t="shared" si="36"/>
        <v>17646.939999999999</v>
      </c>
      <c r="K640" s="2">
        <v>12220.83</v>
      </c>
      <c r="L640" s="3">
        <f t="shared" si="37"/>
        <v>5426.1099999999988</v>
      </c>
      <c r="M640" s="101">
        <f t="shared" si="38"/>
        <v>0.30748163704302273</v>
      </c>
      <c r="N640" s="110"/>
      <c r="O640" s="2">
        <v>0</v>
      </c>
      <c r="P640" s="3">
        <f t="shared" si="39"/>
        <v>-17646.939999999999</v>
      </c>
    </row>
    <row r="641" spans="1:16" x14ac:dyDescent="0.3">
      <c r="A641">
        <v>74413</v>
      </c>
      <c r="B641" s="2">
        <v>8615.41</v>
      </c>
      <c r="C641" s="2">
        <v>15708.46</v>
      </c>
      <c r="D641" s="2">
        <v>143.6</v>
      </c>
      <c r="E641" s="2">
        <v>0</v>
      </c>
      <c r="F641" s="2">
        <v>0</v>
      </c>
      <c r="G641" s="2">
        <v>0</v>
      </c>
      <c r="H641" s="2">
        <v>0</v>
      </c>
      <c r="I641" s="2">
        <v>0</v>
      </c>
      <c r="J641" s="100">
        <f t="shared" si="36"/>
        <v>15852.06</v>
      </c>
      <c r="K641" s="2">
        <v>15933.890000000001</v>
      </c>
      <c r="L641" s="3">
        <f t="shared" si="37"/>
        <v>-81.830000000001746</v>
      </c>
      <c r="M641" s="101">
        <f t="shared" si="38"/>
        <v>-5.1621051144142621E-3</v>
      </c>
      <c r="N641" s="110"/>
      <c r="O641" s="2">
        <v>0</v>
      </c>
      <c r="P641" s="3">
        <f t="shared" si="39"/>
        <v>-15852.06</v>
      </c>
    </row>
    <row r="642" spans="1:16" x14ac:dyDescent="0.3">
      <c r="A642">
        <v>74414</v>
      </c>
      <c r="B642" s="2">
        <v>3481.56</v>
      </c>
      <c r="C642" s="2">
        <v>6348.05</v>
      </c>
      <c r="D642" s="2">
        <v>58.03</v>
      </c>
      <c r="E642" s="2">
        <v>0</v>
      </c>
      <c r="F642" s="2">
        <v>0</v>
      </c>
      <c r="G642" s="2">
        <v>0</v>
      </c>
      <c r="H642" s="2">
        <v>0</v>
      </c>
      <c r="I642" s="2">
        <v>0</v>
      </c>
      <c r="J642" s="100">
        <f t="shared" si="36"/>
        <v>6406.08</v>
      </c>
      <c r="K642" s="2">
        <v>5757.2400000000007</v>
      </c>
      <c r="L642" s="3">
        <f t="shared" si="37"/>
        <v>648.83999999999924</v>
      </c>
      <c r="M642" s="101">
        <f t="shared" si="38"/>
        <v>0.10128502922223875</v>
      </c>
      <c r="N642" s="110"/>
      <c r="O642" s="2">
        <v>0</v>
      </c>
      <c r="P642" s="3">
        <f t="shared" si="39"/>
        <v>-6406.08</v>
      </c>
    </row>
    <row r="643" spans="1:16" x14ac:dyDescent="0.3">
      <c r="A643">
        <v>74501</v>
      </c>
      <c r="B643" s="2">
        <v>604379.84</v>
      </c>
      <c r="C643" s="2">
        <v>1019523.97</v>
      </c>
      <c r="D643" s="2">
        <v>10073.16</v>
      </c>
      <c r="E643" s="2">
        <v>61801.8</v>
      </c>
      <c r="F643" s="2">
        <v>112687.9</v>
      </c>
      <c r="G643" s="2">
        <v>1030.0999999999999</v>
      </c>
      <c r="H643" s="2">
        <v>0</v>
      </c>
      <c r="I643" s="2">
        <v>0</v>
      </c>
      <c r="J643" s="100">
        <f t="shared" ref="J643:J706" si="40">SUM(C643:I643)-E643</f>
        <v>1143315.1299999999</v>
      </c>
      <c r="K643" s="2">
        <v>1102388.8699999999</v>
      </c>
      <c r="L643" s="3">
        <f t="shared" ref="L643:L706" si="41">J643-K643</f>
        <v>40926.260000000009</v>
      </c>
      <c r="M643" s="101">
        <f t="shared" ref="M643:M706" si="42">IF(J643=0,0,L643/J643)</f>
        <v>3.5796132602566026E-2</v>
      </c>
      <c r="N643" s="110"/>
      <c r="O643" s="2">
        <v>82460.460000000006</v>
      </c>
      <c r="P643" s="3">
        <f t="shared" ref="P643:P706" si="43">O643-J643</f>
        <v>-1060854.67</v>
      </c>
    </row>
    <row r="644" spans="1:16" x14ac:dyDescent="0.3">
      <c r="A644">
        <v>74504</v>
      </c>
      <c r="B644" s="2">
        <v>105318.5</v>
      </c>
      <c r="C644" s="2">
        <v>181326.25</v>
      </c>
      <c r="D644" s="2">
        <v>1755.33</v>
      </c>
      <c r="E644" s="2">
        <v>216</v>
      </c>
      <c r="F644" s="2">
        <v>393.84</v>
      </c>
      <c r="G644" s="2">
        <v>3.6</v>
      </c>
      <c r="H644" s="2">
        <v>0</v>
      </c>
      <c r="I644" s="2">
        <v>0</v>
      </c>
      <c r="J644" s="100">
        <f t="shared" si="40"/>
        <v>183479.02</v>
      </c>
      <c r="K644" s="2">
        <v>169307.65</v>
      </c>
      <c r="L644" s="3">
        <f t="shared" si="41"/>
        <v>14171.369999999995</v>
      </c>
      <c r="M644" s="101">
        <f t="shared" si="42"/>
        <v>7.7237005081016871E-2</v>
      </c>
      <c r="N644" s="110"/>
      <c r="O644" s="2">
        <v>10704.71</v>
      </c>
      <c r="P644" s="3">
        <f t="shared" si="43"/>
        <v>-172774.31</v>
      </c>
    </row>
    <row r="645" spans="1:16" x14ac:dyDescent="0.3">
      <c r="A645">
        <v>74506</v>
      </c>
      <c r="B645" s="2">
        <v>21946.12</v>
      </c>
      <c r="C645" s="2">
        <v>37757.879999999997</v>
      </c>
      <c r="D645" s="2">
        <v>365.76</v>
      </c>
      <c r="E645" s="2">
        <v>0</v>
      </c>
      <c r="F645" s="2">
        <v>0</v>
      </c>
      <c r="G645" s="2">
        <v>0</v>
      </c>
      <c r="H645" s="2">
        <v>0</v>
      </c>
      <c r="I645" s="2">
        <v>0</v>
      </c>
      <c r="J645" s="100">
        <f t="shared" si="40"/>
        <v>38123.64</v>
      </c>
      <c r="K645" s="2">
        <v>34240.51</v>
      </c>
      <c r="L645" s="3">
        <f t="shared" si="41"/>
        <v>3883.1299999999974</v>
      </c>
      <c r="M645" s="101">
        <f t="shared" si="42"/>
        <v>0.10185622359250054</v>
      </c>
      <c r="N645" s="110"/>
      <c r="O645" s="2">
        <v>2257.1</v>
      </c>
      <c r="P645" s="3">
        <f t="shared" si="43"/>
        <v>-35866.54</v>
      </c>
    </row>
    <row r="646" spans="1:16" x14ac:dyDescent="0.3">
      <c r="A646">
        <v>74508</v>
      </c>
      <c r="B646" s="2">
        <v>132645.01</v>
      </c>
      <c r="C646" s="2">
        <v>228108.56</v>
      </c>
      <c r="D646" s="2">
        <v>0</v>
      </c>
      <c r="E646" s="2">
        <v>6543.7</v>
      </c>
      <c r="F646" s="2">
        <v>11931.29</v>
      </c>
      <c r="G646" s="2">
        <v>0</v>
      </c>
      <c r="H646" s="2">
        <v>0</v>
      </c>
      <c r="I646" s="2">
        <v>0</v>
      </c>
      <c r="J646" s="100">
        <f t="shared" si="40"/>
        <v>240039.85</v>
      </c>
      <c r="K646" s="2">
        <v>260654.33999999997</v>
      </c>
      <c r="L646" s="3">
        <f t="shared" si="41"/>
        <v>-20614.489999999962</v>
      </c>
      <c r="M646" s="101">
        <f t="shared" si="42"/>
        <v>-8.5879448766527561E-2</v>
      </c>
      <c r="N646" s="110"/>
      <c r="O646" s="2">
        <v>13746.2</v>
      </c>
      <c r="P646" s="3">
        <f t="shared" si="43"/>
        <v>-226293.65</v>
      </c>
    </row>
    <row r="647" spans="1:16" x14ac:dyDescent="0.3">
      <c r="A647">
        <v>74509</v>
      </c>
      <c r="B647" s="2">
        <v>25972.12</v>
      </c>
      <c r="C647" s="2">
        <v>43708.51</v>
      </c>
      <c r="D647" s="2">
        <v>432.87</v>
      </c>
      <c r="E647" s="2">
        <v>8012.36</v>
      </c>
      <c r="F647" s="2">
        <v>14608.86</v>
      </c>
      <c r="G647" s="2">
        <v>133.53</v>
      </c>
      <c r="H647" s="2">
        <v>0</v>
      </c>
      <c r="I647" s="2">
        <v>0</v>
      </c>
      <c r="J647" s="100">
        <f t="shared" si="40"/>
        <v>58883.770000000004</v>
      </c>
      <c r="K647" s="2">
        <v>65593.97</v>
      </c>
      <c r="L647" s="3">
        <f t="shared" si="41"/>
        <v>-6710.1999999999971</v>
      </c>
      <c r="M647" s="101">
        <f t="shared" si="42"/>
        <v>-0.11395669808505801</v>
      </c>
      <c r="N647" s="110"/>
      <c r="O647" s="2">
        <v>3693.65</v>
      </c>
      <c r="P647" s="3">
        <f t="shared" si="43"/>
        <v>-55190.12</v>
      </c>
    </row>
    <row r="648" spans="1:16" x14ac:dyDescent="0.3">
      <c r="A648">
        <v>74510</v>
      </c>
      <c r="B648" s="2">
        <v>8271.65</v>
      </c>
      <c r="C648" s="2">
        <v>14512.27</v>
      </c>
      <c r="D648" s="2">
        <v>137.87</v>
      </c>
      <c r="E648" s="2">
        <v>0</v>
      </c>
      <c r="F648" s="2">
        <v>0</v>
      </c>
      <c r="G648" s="2">
        <v>0</v>
      </c>
      <c r="H648" s="2">
        <v>0</v>
      </c>
      <c r="I648" s="2">
        <v>0</v>
      </c>
      <c r="J648" s="100">
        <f t="shared" si="40"/>
        <v>14650.140000000001</v>
      </c>
      <c r="K648" s="2">
        <v>12876.550000000001</v>
      </c>
      <c r="L648" s="3">
        <f t="shared" si="41"/>
        <v>1773.5900000000001</v>
      </c>
      <c r="M648" s="101">
        <f t="shared" si="42"/>
        <v>0.12106300690641864</v>
      </c>
      <c r="N648" s="110"/>
      <c r="O648" s="2">
        <v>569.69000000000005</v>
      </c>
      <c r="P648" s="3">
        <f t="shared" si="43"/>
        <v>-14080.45</v>
      </c>
    </row>
    <row r="649" spans="1:16" x14ac:dyDescent="0.3">
      <c r="A649">
        <v>74601</v>
      </c>
      <c r="B649" s="2">
        <v>3130028.25</v>
      </c>
      <c r="C649" s="2">
        <v>5428305.4000000004</v>
      </c>
      <c r="D649" s="2">
        <v>52167.4</v>
      </c>
      <c r="E649" s="2">
        <v>192641.89</v>
      </c>
      <c r="F649" s="2">
        <v>351332.25</v>
      </c>
      <c r="G649" s="2">
        <v>3210.77</v>
      </c>
      <c r="H649" s="2">
        <v>0</v>
      </c>
      <c r="I649" s="2">
        <v>0</v>
      </c>
      <c r="J649" s="100">
        <f t="shared" si="40"/>
        <v>5835015.8200000003</v>
      </c>
      <c r="K649" s="2">
        <v>4954628.34</v>
      </c>
      <c r="L649" s="3">
        <f t="shared" si="41"/>
        <v>880387.48000000045</v>
      </c>
      <c r="M649" s="101">
        <f t="shared" si="42"/>
        <v>0.15088005022752457</v>
      </c>
      <c r="N649" s="110"/>
      <c r="O649" s="2">
        <v>278691.55</v>
      </c>
      <c r="P649" s="3">
        <f t="shared" si="43"/>
        <v>-5556324.2700000005</v>
      </c>
    </row>
    <row r="650" spans="1:16" x14ac:dyDescent="0.3">
      <c r="A650">
        <v>74602</v>
      </c>
      <c r="B650" s="2">
        <v>3065916.45</v>
      </c>
      <c r="C650" s="2">
        <v>5311418.8099999996</v>
      </c>
      <c r="D650" s="2">
        <v>51098.67</v>
      </c>
      <c r="E650" s="2">
        <v>113893.7</v>
      </c>
      <c r="F650" s="2">
        <v>207666.76</v>
      </c>
      <c r="G650" s="2">
        <v>1898.25</v>
      </c>
      <c r="H650" s="2">
        <v>0</v>
      </c>
      <c r="I650" s="2">
        <v>0</v>
      </c>
      <c r="J650" s="100">
        <f t="shared" si="40"/>
        <v>5572082.4899999993</v>
      </c>
      <c r="K650" s="2">
        <v>4983819.9000000004</v>
      </c>
      <c r="L650" s="3">
        <f t="shared" si="41"/>
        <v>588262.58999999892</v>
      </c>
      <c r="M650" s="101">
        <f t="shared" si="42"/>
        <v>0.10557320195021</v>
      </c>
      <c r="N650" s="110"/>
      <c r="O650" s="2">
        <v>279161.49</v>
      </c>
      <c r="P650" s="3">
        <f t="shared" si="43"/>
        <v>-5292920.9999999991</v>
      </c>
    </row>
    <row r="651" spans="1:16" x14ac:dyDescent="0.3">
      <c r="A651">
        <v>74604</v>
      </c>
      <c r="B651" s="2">
        <v>542732.78</v>
      </c>
      <c r="C651" s="2">
        <v>958176.31</v>
      </c>
      <c r="D651" s="2">
        <v>9045.5300000000007</v>
      </c>
      <c r="E651" s="2">
        <v>630</v>
      </c>
      <c r="F651" s="2">
        <v>1148.68</v>
      </c>
      <c r="G651" s="2">
        <v>10.48</v>
      </c>
      <c r="H651" s="2">
        <v>0</v>
      </c>
      <c r="I651" s="2">
        <v>0</v>
      </c>
      <c r="J651" s="100">
        <f t="shared" si="40"/>
        <v>968381.00000000012</v>
      </c>
      <c r="K651" s="2">
        <v>881599.16</v>
      </c>
      <c r="L651" s="3">
        <f t="shared" si="41"/>
        <v>86781.840000000084</v>
      </c>
      <c r="M651" s="101">
        <f t="shared" si="42"/>
        <v>8.9615388984294483E-2</v>
      </c>
      <c r="N651" s="110"/>
      <c r="O651" s="2">
        <v>31405.79</v>
      </c>
      <c r="P651" s="3">
        <f t="shared" si="43"/>
        <v>-936975.21000000008</v>
      </c>
    </row>
    <row r="652" spans="1:16" x14ac:dyDescent="0.3">
      <c r="A652">
        <v>74605</v>
      </c>
      <c r="B652" s="2">
        <v>319880.34000000003</v>
      </c>
      <c r="C652" s="2">
        <v>553581.03</v>
      </c>
      <c r="D652" s="2">
        <v>5331.32</v>
      </c>
      <c r="E652" s="2">
        <v>1282.8800000000001</v>
      </c>
      <c r="F652" s="2">
        <v>2339.13</v>
      </c>
      <c r="G652" s="2">
        <v>21.38</v>
      </c>
      <c r="H652" s="2">
        <v>0</v>
      </c>
      <c r="I652" s="2">
        <v>0</v>
      </c>
      <c r="J652" s="100">
        <f t="shared" si="40"/>
        <v>561272.86</v>
      </c>
      <c r="K652" s="2">
        <v>496036.82999999996</v>
      </c>
      <c r="L652" s="3">
        <f t="shared" si="41"/>
        <v>65236.030000000028</v>
      </c>
      <c r="M652" s="101">
        <f t="shared" si="42"/>
        <v>0.1162287269689114</v>
      </c>
      <c r="N652" s="110"/>
      <c r="O652" s="2">
        <v>29666.18</v>
      </c>
      <c r="P652" s="3">
        <f t="shared" si="43"/>
        <v>-531606.67999999993</v>
      </c>
    </row>
    <row r="653" spans="1:16" x14ac:dyDescent="0.3">
      <c r="A653">
        <v>74607</v>
      </c>
      <c r="B653" s="2">
        <v>139335.98000000001</v>
      </c>
      <c r="C653" s="2">
        <v>240893.93</v>
      </c>
      <c r="D653" s="2">
        <v>2322.27</v>
      </c>
      <c r="E653" s="2">
        <v>0</v>
      </c>
      <c r="F653" s="2">
        <v>0</v>
      </c>
      <c r="G653" s="2">
        <v>0</v>
      </c>
      <c r="H653" s="2">
        <v>0</v>
      </c>
      <c r="I653" s="2">
        <v>0</v>
      </c>
      <c r="J653" s="100">
        <f t="shared" si="40"/>
        <v>243216.19999999998</v>
      </c>
      <c r="K653" s="2">
        <v>233902.9</v>
      </c>
      <c r="L653" s="3">
        <f t="shared" si="41"/>
        <v>9313.2999999999884</v>
      </c>
      <c r="M653" s="101">
        <f t="shared" si="42"/>
        <v>3.8292268360413446E-2</v>
      </c>
      <c r="N653" s="110"/>
      <c r="O653" s="2">
        <v>13161.46</v>
      </c>
      <c r="P653" s="3">
        <f t="shared" si="43"/>
        <v>-230054.74</v>
      </c>
    </row>
    <row r="654" spans="1:16" x14ac:dyDescent="0.3">
      <c r="A654">
        <v>74609</v>
      </c>
      <c r="B654" s="2">
        <v>210483.18</v>
      </c>
      <c r="C654" s="2">
        <v>361748.13</v>
      </c>
      <c r="D654" s="2">
        <v>3508.04</v>
      </c>
      <c r="E654" s="2">
        <v>969.45</v>
      </c>
      <c r="F654" s="2">
        <v>1767.62</v>
      </c>
      <c r="G654" s="2">
        <v>16.16</v>
      </c>
      <c r="H654" s="2">
        <v>0</v>
      </c>
      <c r="I654" s="2">
        <v>0</v>
      </c>
      <c r="J654" s="100">
        <f t="shared" si="40"/>
        <v>367039.94999999995</v>
      </c>
      <c r="K654" s="2">
        <v>326940.52999999997</v>
      </c>
      <c r="L654" s="3">
        <f t="shared" si="41"/>
        <v>40099.419999999984</v>
      </c>
      <c r="M654" s="101">
        <f t="shared" si="42"/>
        <v>0.10925083223229512</v>
      </c>
      <c r="N654" s="110"/>
      <c r="O654" s="2">
        <v>22023.16</v>
      </c>
      <c r="P654" s="3">
        <f t="shared" si="43"/>
        <v>-345016.79</v>
      </c>
    </row>
    <row r="655" spans="1:16" x14ac:dyDescent="0.3">
      <c r="A655">
        <v>74610</v>
      </c>
      <c r="B655" s="2">
        <v>52498.65</v>
      </c>
      <c r="C655" s="2">
        <v>95722.12</v>
      </c>
      <c r="D655" s="2">
        <v>874.99</v>
      </c>
      <c r="E655" s="2">
        <v>0</v>
      </c>
      <c r="F655" s="2">
        <v>0</v>
      </c>
      <c r="G655" s="2">
        <v>0</v>
      </c>
      <c r="H655" s="2">
        <v>0</v>
      </c>
      <c r="I655" s="2">
        <v>0</v>
      </c>
      <c r="J655" s="100">
        <f t="shared" si="40"/>
        <v>96597.11</v>
      </c>
      <c r="K655" s="2">
        <v>97741.71</v>
      </c>
      <c r="L655" s="3">
        <f t="shared" si="41"/>
        <v>-1144.6000000000058</v>
      </c>
      <c r="M655" s="101">
        <f t="shared" si="42"/>
        <v>-1.1849215778815803E-2</v>
      </c>
      <c r="N655" s="110"/>
      <c r="O655" s="2">
        <v>0</v>
      </c>
      <c r="P655" s="3">
        <f t="shared" si="43"/>
        <v>-96597.11</v>
      </c>
    </row>
    <row r="656" spans="1:16" x14ac:dyDescent="0.3">
      <c r="A656">
        <v>74611</v>
      </c>
      <c r="B656" s="2">
        <v>192296.37</v>
      </c>
      <c r="C656" s="2">
        <v>334213.2</v>
      </c>
      <c r="D656" s="2">
        <v>3204.93</v>
      </c>
      <c r="E656" s="2">
        <v>0</v>
      </c>
      <c r="F656" s="2">
        <v>0</v>
      </c>
      <c r="G656" s="2">
        <v>0</v>
      </c>
      <c r="H656" s="2">
        <v>0</v>
      </c>
      <c r="I656" s="2">
        <v>0</v>
      </c>
      <c r="J656" s="100">
        <f t="shared" si="40"/>
        <v>337418.13</v>
      </c>
      <c r="K656" s="2">
        <v>300072.63</v>
      </c>
      <c r="L656" s="3">
        <f t="shared" si="41"/>
        <v>37345.5</v>
      </c>
      <c r="M656" s="101">
        <f t="shared" si="42"/>
        <v>0.11068018188589926</v>
      </c>
      <c r="N656" s="110"/>
      <c r="O656" s="2">
        <v>16406.45</v>
      </c>
      <c r="P656" s="3">
        <f t="shared" si="43"/>
        <v>-321011.68</v>
      </c>
    </row>
    <row r="657" spans="1:16" x14ac:dyDescent="0.3">
      <c r="A657">
        <v>74612</v>
      </c>
      <c r="B657" s="2">
        <v>716881.7</v>
      </c>
      <c r="C657" s="2">
        <v>1240828.18</v>
      </c>
      <c r="D657" s="2">
        <v>11948</v>
      </c>
      <c r="E657" s="2">
        <v>4506.8500000000004</v>
      </c>
      <c r="F657" s="2">
        <v>8217.42</v>
      </c>
      <c r="G657" s="2">
        <v>75.099999999999994</v>
      </c>
      <c r="H657" s="2">
        <v>0</v>
      </c>
      <c r="I657" s="2">
        <v>0</v>
      </c>
      <c r="J657" s="100">
        <f t="shared" si="40"/>
        <v>1261068.7</v>
      </c>
      <c r="K657" s="2">
        <v>1207913.9699999997</v>
      </c>
      <c r="L657" s="3">
        <f t="shared" si="41"/>
        <v>53154.730000000214</v>
      </c>
      <c r="M657" s="101">
        <f t="shared" si="42"/>
        <v>4.2150542631024163E-2</v>
      </c>
      <c r="N657" s="110"/>
      <c r="O657" s="2">
        <v>66274.759999999995</v>
      </c>
      <c r="P657" s="3">
        <f t="shared" si="43"/>
        <v>-1194793.94</v>
      </c>
    </row>
    <row r="658" spans="1:16" x14ac:dyDescent="0.3">
      <c r="A658">
        <v>74613</v>
      </c>
      <c r="B658" s="2">
        <v>253529.7</v>
      </c>
      <c r="C658" s="2">
        <v>441616.49</v>
      </c>
      <c r="D658" s="2">
        <v>0</v>
      </c>
      <c r="E658" s="2">
        <v>20058.099999999999</v>
      </c>
      <c r="F658" s="2">
        <v>36572.79</v>
      </c>
      <c r="G658" s="2">
        <v>0</v>
      </c>
      <c r="H658" s="2">
        <v>0</v>
      </c>
      <c r="I658" s="2">
        <v>0</v>
      </c>
      <c r="J658" s="100">
        <f t="shared" si="40"/>
        <v>478189.27999999997</v>
      </c>
      <c r="K658" s="2">
        <v>439314.15</v>
      </c>
      <c r="L658" s="3">
        <f t="shared" si="41"/>
        <v>38875.129999999946</v>
      </c>
      <c r="M658" s="101">
        <f t="shared" si="42"/>
        <v>8.1296531783397463E-2</v>
      </c>
      <c r="N658" s="110"/>
      <c r="O658" s="2">
        <v>20652.650000000001</v>
      </c>
      <c r="P658" s="3">
        <f t="shared" si="43"/>
        <v>-457536.62999999995</v>
      </c>
    </row>
    <row r="659" spans="1:16" x14ac:dyDescent="0.3">
      <c r="A659">
        <v>74616</v>
      </c>
      <c r="B659" s="2">
        <v>115258.13</v>
      </c>
      <c r="C659" s="2">
        <v>210153.9</v>
      </c>
      <c r="D659" s="2">
        <v>1921</v>
      </c>
      <c r="E659" s="2">
        <v>9931.5</v>
      </c>
      <c r="F659" s="2">
        <v>18108.45</v>
      </c>
      <c r="G659" s="2">
        <v>165.54</v>
      </c>
      <c r="H659" s="2">
        <v>0</v>
      </c>
      <c r="I659" s="2">
        <v>0</v>
      </c>
      <c r="J659" s="100">
        <f t="shared" si="40"/>
        <v>230348.89</v>
      </c>
      <c r="K659" s="2">
        <v>206073.62000000002</v>
      </c>
      <c r="L659" s="3">
        <f t="shared" si="41"/>
        <v>24275.26999999999</v>
      </c>
      <c r="M659" s="101">
        <f t="shared" si="42"/>
        <v>0.10538479260742255</v>
      </c>
      <c r="N659" s="110"/>
      <c r="O659" s="2">
        <v>0</v>
      </c>
      <c r="P659" s="3">
        <f t="shared" si="43"/>
        <v>-230348.89</v>
      </c>
    </row>
    <row r="660" spans="1:16" x14ac:dyDescent="0.3">
      <c r="A660">
        <v>74618</v>
      </c>
      <c r="B660" s="2">
        <v>33515.86</v>
      </c>
      <c r="C660" s="2">
        <v>61110.86</v>
      </c>
      <c r="D660" s="2">
        <v>0</v>
      </c>
      <c r="E660" s="2">
        <v>0</v>
      </c>
      <c r="F660" s="2">
        <v>0</v>
      </c>
      <c r="G660" s="2">
        <v>0</v>
      </c>
      <c r="H660" s="2">
        <v>0</v>
      </c>
      <c r="I660" s="2">
        <v>0</v>
      </c>
      <c r="J660" s="100">
        <f t="shared" si="40"/>
        <v>61110.86</v>
      </c>
      <c r="K660" s="2">
        <v>65640.429999999993</v>
      </c>
      <c r="L660" s="3">
        <f t="shared" si="41"/>
        <v>-4529.5699999999924</v>
      </c>
      <c r="M660" s="101">
        <f t="shared" si="42"/>
        <v>-7.4120540931677165E-2</v>
      </c>
      <c r="N660" s="110"/>
      <c r="O660" s="2">
        <v>0</v>
      </c>
      <c r="P660" s="3">
        <f t="shared" si="43"/>
        <v>-61110.86</v>
      </c>
    </row>
    <row r="661" spans="1:16" x14ac:dyDescent="0.3">
      <c r="A661">
        <v>74619</v>
      </c>
      <c r="B661" s="2">
        <v>56360.31</v>
      </c>
      <c r="C661" s="2">
        <v>99344.73</v>
      </c>
      <c r="D661" s="2">
        <v>939.29</v>
      </c>
      <c r="E661" s="2">
        <v>0</v>
      </c>
      <c r="F661" s="2">
        <v>0</v>
      </c>
      <c r="G661" s="2">
        <v>0</v>
      </c>
      <c r="H661" s="2">
        <v>0</v>
      </c>
      <c r="I661" s="2">
        <v>0</v>
      </c>
      <c r="J661" s="100">
        <f t="shared" si="40"/>
        <v>100284.01999999999</v>
      </c>
      <c r="K661" s="2">
        <v>87391.680000000008</v>
      </c>
      <c r="L661" s="3">
        <f t="shared" si="41"/>
        <v>12892.339999999982</v>
      </c>
      <c r="M661" s="101">
        <f t="shared" si="42"/>
        <v>0.12855826880494003</v>
      </c>
      <c r="N661" s="110"/>
      <c r="O661" s="2">
        <v>3418.83</v>
      </c>
      <c r="P661" s="3">
        <f t="shared" si="43"/>
        <v>-96865.189999999988</v>
      </c>
    </row>
    <row r="662" spans="1:16" x14ac:dyDescent="0.3">
      <c r="A662">
        <v>74620</v>
      </c>
      <c r="B662" s="2">
        <v>60826.87</v>
      </c>
      <c r="C662" s="2">
        <v>102128.94</v>
      </c>
      <c r="D662" s="2">
        <v>1013.83</v>
      </c>
      <c r="E662" s="2">
        <v>2999.79</v>
      </c>
      <c r="F662" s="2">
        <v>5469.64</v>
      </c>
      <c r="G662" s="2">
        <v>49.98</v>
      </c>
      <c r="H662" s="2">
        <v>0</v>
      </c>
      <c r="I662" s="2">
        <v>0</v>
      </c>
      <c r="J662" s="100">
        <f t="shared" si="40"/>
        <v>108662.39</v>
      </c>
      <c r="K662" s="2">
        <v>95242.840000000011</v>
      </c>
      <c r="L662" s="3">
        <f t="shared" si="41"/>
        <v>13419.549999999988</v>
      </c>
      <c r="M662" s="101">
        <f t="shared" si="42"/>
        <v>0.12349765176341132</v>
      </c>
      <c r="N662" s="110"/>
      <c r="O662" s="2">
        <v>8778.66</v>
      </c>
      <c r="P662" s="3">
        <f t="shared" si="43"/>
        <v>-99883.73</v>
      </c>
    </row>
    <row r="663" spans="1:16" x14ac:dyDescent="0.3">
      <c r="A663">
        <v>74621</v>
      </c>
      <c r="B663" s="2">
        <v>2397.6</v>
      </c>
      <c r="C663" s="2">
        <v>4371.63</v>
      </c>
      <c r="D663" s="2">
        <v>39.96</v>
      </c>
      <c r="E663" s="2">
        <v>0</v>
      </c>
      <c r="F663" s="2">
        <v>0</v>
      </c>
      <c r="G663" s="2">
        <v>0</v>
      </c>
      <c r="H663" s="2">
        <v>0</v>
      </c>
      <c r="I663" s="2">
        <v>0</v>
      </c>
      <c r="J663" s="100">
        <f t="shared" si="40"/>
        <v>4411.59</v>
      </c>
      <c r="K663" s="2">
        <v>3726.94</v>
      </c>
      <c r="L663" s="3">
        <f t="shared" si="41"/>
        <v>684.65000000000009</v>
      </c>
      <c r="M663" s="101">
        <f t="shared" si="42"/>
        <v>0.15519347899510155</v>
      </c>
      <c r="N663" s="110"/>
      <c r="O663" s="2">
        <v>0</v>
      </c>
      <c r="P663" s="3">
        <f t="shared" si="43"/>
        <v>-4411.59</v>
      </c>
    </row>
    <row r="664" spans="1:16" x14ac:dyDescent="0.3">
      <c r="A664">
        <v>75001</v>
      </c>
      <c r="B664" s="2">
        <v>534107.5</v>
      </c>
      <c r="C664" s="2">
        <v>973857.59</v>
      </c>
      <c r="D664" s="2">
        <v>8901.76</v>
      </c>
      <c r="E664" s="2">
        <v>21058.18</v>
      </c>
      <c r="F664" s="2">
        <v>38396.14</v>
      </c>
      <c r="G664" s="2">
        <v>350.98</v>
      </c>
      <c r="H664" s="2">
        <v>0</v>
      </c>
      <c r="I664" s="2">
        <v>0</v>
      </c>
      <c r="J664" s="100">
        <f t="shared" si="40"/>
        <v>1021506.47</v>
      </c>
      <c r="K664" s="2">
        <v>901610</v>
      </c>
      <c r="L664" s="3">
        <f t="shared" si="41"/>
        <v>119896.46999999997</v>
      </c>
      <c r="M664" s="101">
        <f t="shared" si="42"/>
        <v>0.11737220812708114</v>
      </c>
      <c r="N664" s="110"/>
      <c r="O664" s="2">
        <v>0</v>
      </c>
      <c r="P664" s="3">
        <f t="shared" si="43"/>
        <v>-1021506.47</v>
      </c>
    </row>
    <row r="665" spans="1:16" x14ac:dyDescent="0.3">
      <c r="A665">
        <v>75002</v>
      </c>
      <c r="B665" s="2">
        <v>68038.14</v>
      </c>
      <c r="C665" s="2">
        <v>124055.61</v>
      </c>
      <c r="D665" s="2">
        <v>1133.98</v>
      </c>
      <c r="E665" s="2">
        <v>105.3</v>
      </c>
      <c r="F665" s="2">
        <v>192</v>
      </c>
      <c r="G665" s="2">
        <v>1.76</v>
      </c>
      <c r="H665" s="2">
        <v>0</v>
      </c>
      <c r="I665" s="2">
        <v>0</v>
      </c>
      <c r="J665" s="100">
        <f t="shared" si="40"/>
        <v>125383.34999999999</v>
      </c>
      <c r="K665" s="2">
        <v>86314.62</v>
      </c>
      <c r="L665" s="3">
        <f t="shared" si="41"/>
        <v>39068.729999999996</v>
      </c>
      <c r="M665" s="101">
        <f t="shared" si="42"/>
        <v>0.31159424277625375</v>
      </c>
      <c r="N665" s="110"/>
      <c r="O665" s="2">
        <v>0</v>
      </c>
      <c r="P665" s="3">
        <f t="shared" si="43"/>
        <v>-125383.34999999999</v>
      </c>
    </row>
    <row r="666" spans="1:16" x14ac:dyDescent="0.3">
      <c r="A666">
        <v>75003</v>
      </c>
      <c r="B666" s="2">
        <v>9408.5300000000007</v>
      </c>
      <c r="C666" s="2">
        <v>16222.46</v>
      </c>
      <c r="D666" s="2">
        <v>156.82</v>
      </c>
      <c r="E666" s="2">
        <v>0</v>
      </c>
      <c r="F666" s="2">
        <v>0</v>
      </c>
      <c r="G666" s="2">
        <v>0</v>
      </c>
      <c r="H666" s="2">
        <v>0</v>
      </c>
      <c r="I666" s="2">
        <v>0</v>
      </c>
      <c r="J666" s="100">
        <f t="shared" si="40"/>
        <v>16379.279999999999</v>
      </c>
      <c r="K666" s="2">
        <v>90.25</v>
      </c>
      <c r="L666" s="3">
        <f t="shared" si="41"/>
        <v>16289.029999999999</v>
      </c>
      <c r="M666" s="101">
        <f t="shared" si="42"/>
        <v>0.99448998979198111</v>
      </c>
      <c r="N666" s="110"/>
      <c r="O666" s="2">
        <v>0</v>
      </c>
      <c r="P666" s="3">
        <f t="shared" si="43"/>
        <v>-16379.279999999999</v>
      </c>
    </row>
    <row r="667" spans="1:16" x14ac:dyDescent="0.3">
      <c r="A667">
        <v>75005</v>
      </c>
      <c r="B667" s="2">
        <v>47343.3</v>
      </c>
      <c r="C667" s="2">
        <v>86322.6</v>
      </c>
      <c r="D667" s="2">
        <v>789.09</v>
      </c>
      <c r="E667" s="2">
        <v>17345.400000000001</v>
      </c>
      <c r="F667" s="2">
        <v>31626.52</v>
      </c>
      <c r="G667" s="2">
        <v>289.10000000000002</v>
      </c>
      <c r="H667" s="2">
        <v>0</v>
      </c>
      <c r="I667" s="2">
        <v>0</v>
      </c>
      <c r="J667" s="100">
        <f t="shared" si="40"/>
        <v>119027.31</v>
      </c>
      <c r="K667" s="2">
        <v>101107.73999999999</v>
      </c>
      <c r="L667" s="3">
        <f t="shared" si="41"/>
        <v>17919.570000000007</v>
      </c>
      <c r="M667" s="101">
        <f t="shared" si="42"/>
        <v>0.15055007123995331</v>
      </c>
      <c r="N667" s="110"/>
      <c r="O667" s="2">
        <v>0</v>
      </c>
      <c r="P667" s="3">
        <f t="shared" si="43"/>
        <v>-119027.31</v>
      </c>
    </row>
    <row r="668" spans="1:16" x14ac:dyDescent="0.3">
      <c r="A668">
        <v>75007</v>
      </c>
      <c r="B668" s="2">
        <v>241655.37</v>
      </c>
      <c r="C668" s="2">
        <v>440616.98</v>
      </c>
      <c r="D668" s="2">
        <v>4027.6</v>
      </c>
      <c r="E668" s="2">
        <v>13716.24</v>
      </c>
      <c r="F668" s="2">
        <v>25009.439999999999</v>
      </c>
      <c r="G668" s="2">
        <v>228.6</v>
      </c>
      <c r="H668" s="2">
        <v>0</v>
      </c>
      <c r="I668" s="2">
        <v>0</v>
      </c>
      <c r="J668" s="100">
        <f t="shared" si="40"/>
        <v>469882.61999999994</v>
      </c>
      <c r="K668" s="2">
        <v>446713.50999999995</v>
      </c>
      <c r="L668" s="3">
        <f t="shared" si="41"/>
        <v>23169.109999999986</v>
      </c>
      <c r="M668" s="101">
        <f t="shared" si="42"/>
        <v>4.9308293207354616E-2</v>
      </c>
      <c r="N668" s="110"/>
      <c r="O668" s="2">
        <v>0</v>
      </c>
      <c r="P668" s="3">
        <f t="shared" si="43"/>
        <v>-469882.61999999994</v>
      </c>
    </row>
    <row r="669" spans="1:16" x14ac:dyDescent="0.3">
      <c r="A669">
        <v>75011</v>
      </c>
      <c r="B669" s="2">
        <v>156536.17000000001</v>
      </c>
      <c r="C669" s="2">
        <v>285416.15999999997</v>
      </c>
      <c r="D669" s="2">
        <v>2608.9499999999998</v>
      </c>
      <c r="E669" s="2">
        <v>0</v>
      </c>
      <c r="F669" s="2">
        <v>0</v>
      </c>
      <c r="G669" s="2">
        <v>0</v>
      </c>
      <c r="H669" s="2">
        <v>0</v>
      </c>
      <c r="I669" s="2">
        <v>0</v>
      </c>
      <c r="J669" s="100">
        <f t="shared" si="40"/>
        <v>288025.11</v>
      </c>
      <c r="K669" s="2">
        <v>270115.87000000005</v>
      </c>
      <c r="L669" s="3">
        <f t="shared" si="41"/>
        <v>17909.239999999932</v>
      </c>
      <c r="M669" s="101">
        <f t="shared" si="42"/>
        <v>6.2179439841199724E-2</v>
      </c>
      <c r="N669" s="110"/>
      <c r="O669" s="2">
        <v>0</v>
      </c>
      <c r="P669" s="3">
        <f t="shared" si="43"/>
        <v>-288025.11</v>
      </c>
    </row>
    <row r="670" spans="1:16" x14ac:dyDescent="0.3">
      <c r="A670">
        <v>75014</v>
      </c>
      <c r="B670" s="2">
        <v>67260.47</v>
      </c>
      <c r="C670" s="2">
        <v>122638.03</v>
      </c>
      <c r="D670" s="2">
        <v>1120.99</v>
      </c>
      <c r="E670" s="2">
        <v>0</v>
      </c>
      <c r="F670" s="2">
        <v>0</v>
      </c>
      <c r="G670" s="2">
        <v>0</v>
      </c>
      <c r="H670" s="2">
        <v>0</v>
      </c>
      <c r="I670" s="2">
        <v>0</v>
      </c>
      <c r="J670" s="100">
        <f t="shared" si="40"/>
        <v>123759.02</v>
      </c>
      <c r="K670" s="2">
        <v>128293.42000000001</v>
      </c>
      <c r="L670" s="3">
        <f t="shared" si="41"/>
        <v>-4534.4000000000087</v>
      </c>
      <c r="M670" s="101">
        <f t="shared" si="42"/>
        <v>-3.6638945589582146E-2</v>
      </c>
      <c r="N670" s="110"/>
      <c r="O670" s="2">
        <v>0</v>
      </c>
      <c r="P670" s="3">
        <f t="shared" si="43"/>
        <v>-123759.02</v>
      </c>
    </row>
    <row r="671" spans="1:16" x14ac:dyDescent="0.3">
      <c r="A671">
        <v>75015</v>
      </c>
      <c r="B671" s="2">
        <v>53035.22</v>
      </c>
      <c r="C671" s="2">
        <v>96702.94</v>
      </c>
      <c r="D671" s="2">
        <v>883.95</v>
      </c>
      <c r="E671" s="2">
        <v>0</v>
      </c>
      <c r="F671" s="2">
        <v>0</v>
      </c>
      <c r="G671" s="2">
        <v>0</v>
      </c>
      <c r="H671" s="2">
        <v>0</v>
      </c>
      <c r="I671" s="2">
        <v>0</v>
      </c>
      <c r="J671" s="100">
        <f t="shared" si="40"/>
        <v>97586.89</v>
      </c>
      <c r="K671" s="2">
        <v>77828.159999999989</v>
      </c>
      <c r="L671" s="3">
        <f t="shared" si="41"/>
        <v>19758.73000000001</v>
      </c>
      <c r="M671" s="101">
        <f t="shared" si="42"/>
        <v>0.20247320106215097</v>
      </c>
      <c r="N671" s="110"/>
      <c r="O671" s="2">
        <v>0</v>
      </c>
      <c r="P671" s="3">
        <f t="shared" si="43"/>
        <v>-97586.89</v>
      </c>
    </row>
    <row r="672" spans="1:16" x14ac:dyDescent="0.3">
      <c r="A672">
        <v>75016</v>
      </c>
      <c r="B672" s="2">
        <v>4601.05</v>
      </c>
      <c r="C672" s="2">
        <v>8389.6200000000008</v>
      </c>
      <c r="D672" s="2">
        <v>76.69</v>
      </c>
      <c r="E672" s="2">
        <v>0</v>
      </c>
      <c r="F672" s="2">
        <v>0</v>
      </c>
      <c r="G672" s="2">
        <v>0</v>
      </c>
      <c r="H672" s="2">
        <v>0</v>
      </c>
      <c r="I672" s="2">
        <v>0</v>
      </c>
      <c r="J672" s="100">
        <f t="shared" si="40"/>
        <v>8466.3100000000013</v>
      </c>
      <c r="K672" s="2">
        <v>15069.29</v>
      </c>
      <c r="L672" s="3">
        <f t="shared" si="41"/>
        <v>-6602.98</v>
      </c>
      <c r="M672" s="101">
        <f t="shared" si="42"/>
        <v>-0.77991238213578273</v>
      </c>
      <c r="N672" s="110"/>
      <c r="O672" s="2">
        <v>0</v>
      </c>
      <c r="P672" s="3">
        <f t="shared" si="43"/>
        <v>-8466.3100000000013</v>
      </c>
    </row>
    <row r="673" spans="1:16" x14ac:dyDescent="0.3">
      <c r="A673">
        <v>75018</v>
      </c>
      <c r="B673" s="2">
        <v>5561.59</v>
      </c>
      <c r="C673" s="2">
        <v>10140.61</v>
      </c>
      <c r="D673" s="2">
        <v>0</v>
      </c>
      <c r="E673" s="2">
        <v>0</v>
      </c>
      <c r="F673" s="2">
        <v>0</v>
      </c>
      <c r="G673" s="2">
        <v>0</v>
      </c>
      <c r="H673" s="2">
        <v>0</v>
      </c>
      <c r="I673" s="2">
        <v>0</v>
      </c>
      <c r="J673" s="100">
        <f t="shared" si="40"/>
        <v>10140.61</v>
      </c>
      <c r="K673" s="2">
        <v>4563.2300000000005</v>
      </c>
      <c r="L673" s="3">
        <f t="shared" si="41"/>
        <v>5577.38</v>
      </c>
      <c r="M673" s="101">
        <f t="shared" si="42"/>
        <v>0.5500043882961676</v>
      </c>
      <c r="N673" s="110"/>
      <c r="O673" s="2">
        <v>0</v>
      </c>
      <c r="P673" s="3">
        <f t="shared" si="43"/>
        <v>-10140.61</v>
      </c>
    </row>
    <row r="674" spans="1:16" x14ac:dyDescent="0.3">
      <c r="A674">
        <v>75021</v>
      </c>
      <c r="B674" s="2">
        <v>44452.35</v>
      </c>
      <c r="C674" s="2">
        <v>80889.36</v>
      </c>
      <c r="D674" s="2">
        <v>740.84</v>
      </c>
      <c r="E674" s="2">
        <v>12707.24</v>
      </c>
      <c r="F674" s="2">
        <v>23169.58</v>
      </c>
      <c r="G674" s="2">
        <v>211.78</v>
      </c>
      <c r="H674" s="2">
        <v>0</v>
      </c>
      <c r="I674" s="2">
        <v>0</v>
      </c>
      <c r="J674" s="100">
        <f t="shared" si="40"/>
        <v>105011.56</v>
      </c>
      <c r="K674" s="2">
        <v>97978.2</v>
      </c>
      <c r="L674" s="3">
        <f t="shared" si="41"/>
        <v>7033.3600000000006</v>
      </c>
      <c r="M674" s="101">
        <f t="shared" si="42"/>
        <v>6.6977007102837063E-2</v>
      </c>
      <c r="N674" s="110"/>
      <c r="O674" s="2">
        <v>0</v>
      </c>
      <c r="P674" s="3">
        <f t="shared" si="43"/>
        <v>-105011.56</v>
      </c>
    </row>
    <row r="675" spans="1:16" x14ac:dyDescent="0.3">
      <c r="A675">
        <v>75022</v>
      </c>
      <c r="B675" s="2">
        <v>440050.89</v>
      </c>
      <c r="C675" s="2">
        <v>802359.47</v>
      </c>
      <c r="D675" s="2">
        <v>7334.2</v>
      </c>
      <c r="E675" s="2">
        <v>20572.919999999998</v>
      </c>
      <c r="F675" s="2">
        <v>37511.300000000003</v>
      </c>
      <c r="G675" s="2">
        <v>342.84</v>
      </c>
      <c r="H675" s="2">
        <v>0</v>
      </c>
      <c r="I675" s="2">
        <v>0</v>
      </c>
      <c r="J675" s="100">
        <f t="shared" si="40"/>
        <v>847547.80999999994</v>
      </c>
      <c r="K675" s="2">
        <v>765701.6</v>
      </c>
      <c r="L675" s="3">
        <f t="shared" si="41"/>
        <v>81846.209999999963</v>
      </c>
      <c r="M675" s="101">
        <f t="shared" si="42"/>
        <v>9.6568251412271322E-2</v>
      </c>
      <c r="N675" s="110"/>
      <c r="O675" s="2">
        <v>0</v>
      </c>
      <c r="P675" s="3">
        <f t="shared" si="43"/>
        <v>-847547.80999999994</v>
      </c>
    </row>
    <row r="676" spans="1:16" x14ac:dyDescent="0.3">
      <c r="A676">
        <v>75025</v>
      </c>
      <c r="B676" s="2">
        <v>20121.330000000002</v>
      </c>
      <c r="C676" s="2">
        <v>36687.949999999997</v>
      </c>
      <c r="D676" s="2">
        <v>335.36</v>
      </c>
      <c r="E676" s="2">
        <v>0</v>
      </c>
      <c r="F676" s="2">
        <v>0</v>
      </c>
      <c r="G676" s="2">
        <v>0</v>
      </c>
      <c r="H676" s="2">
        <v>0</v>
      </c>
      <c r="I676" s="2">
        <v>0</v>
      </c>
      <c r="J676" s="100">
        <f t="shared" si="40"/>
        <v>37023.31</v>
      </c>
      <c r="K676" s="2">
        <v>28160.86</v>
      </c>
      <c r="L676" s="3">
        <f t="shared" si="41"/>
        <v>8862.4499999999971</v>
      </c>
      <c r="M676" s="101">
        <f t="shared" si="42"/>
        <v>0.23937486950788564</v>
      </c>
      <c r="N676" s="110"/>
      <c r="O676" s="2">
        <v>0</v>
      </c>
      <c r="P676" s="3">
        <f t="shared" si="43"/>
        <v>-37023.31</v>
      </c>
    </row>
    <row r="677" spans="1:16" x14ac:dyDescent="0.3">
      <c r="A677">
        <v>75026</v>
      </c>
      <c r="B677" s="2">
        <v>60586.28</v>
      </c>
      <c r="C677" s="2">
        <v>110468.85</v>
      </c>
      <c r="D677" s="2">
        <v>1009.79</v>
      </c>
      <c r="E677" s="2">
        <v>0</v>
      </c>
      <c r="F677" s="2">
        <v>0</v>
      </c>
      <c r="G677" s="2">
        <v>0</v>
      </c>
      <c r="H677" s="2">
        <v>0</v>
      </c>
      <c r="I677" s="2">
        <v>0</v>
      </c>
      <c r="J677" s="100">
        <f t="shared" si="40"/>
        <v>111478.64</v>
      </c>
      <c r="K677" s="2">
        <v>100627.39</v>
      </c>
      <c r="L677" s="3">
        <f t="shared" si="41"/>
        <v>10851.25</v>
      </c>
      <c r="M677" s="101">
        <f t="shared" si="42"/>
        <v>9.7339275039595025E-2</v>
      </c>
      <c r="N677" s="110"/>
      <c r="O677" s="2">
        <v>0</v>
      </c>
      <c r="P677" s="3">
        <f t="shared" si="43"/>
        <v>-111478.64</v>
      </c>
    </row>
    <row r="678" spans="1:16" x14ac:dyDescent="0.3">
      <c r="A678">
        <v>80101</v>
      </c>
      <c r="B678" s="2">
        <v>1516248.62</v>
      </c>
      <c r="C678" s="2">
        <v>2587709.84</v>
      </c>
      <c r="D678" s="2">
        <v>25270.94</v>
      </c>
      <c r="E678" s="2">
        <v>147203.04999999999</v>
      </c>
      <c r="F678" s="2">
        <v>268399.11</v>
      </c>
      <c r="G678" s="2">
        <v>2453.39</v>
      </c>
      <c r="H678" s="2">
        <v>83066.820000000007</v>
      </c>
      <c r="I678" s="2">
        <v>1092.07</v>
      </c>
      <c r="J678" s="100">
        <f t="shared" si="40"/>
        <v>2967992.1699999995</v>
      </c>
      <c r="K678" s="2">
        <v>2749614.7399999998</v>
      </c>
      <c r="L678" s="3">
        <f t="shared" si="41"/>
        <v>218377.4299999997</v>
      </c>
      <c r="M678" s="101">
        <f t="shared" si="42"/>
        <v>7.357749532068332E-2</v>
      </c>
      <c r="N678" s="110"/>
      <c r="O678" s="2">
        <v>176908.48</v>
      </c>
      <c r="P678" s="3">
        <f t="shared" si="43"/>
        <v>-2791083.6899999995</v>
      </c>
    </row>
    <row r="679" spans="1:16" x14ac:dyDescent="0.3">
      <c r="A679">
        <v>80103</v>
      </c>
      <c r="B679" s="2">
        <v>68149.649999999994</v>
      </c>
      <c r="C679" s="2">
        <v>109982.22</v>
      </c>
      <c r="D679" s="2">
        <v>1135.83</v>
      </c>
      <c r="E679" s="2">
        <v>3526.68</v>
      </c>
      <c r="F679" s="2">
        <v>6430.32</v>
      </c>
      <c r="G679" s="2">
        <v>58.78</v>
      </c>
      <c r="H679" s="2">
        <v>0</v>
      </c>
      <c r="I679" s="2">
        <v>0</v>
      </c>
      <c r="J679" s="100">
        <f t="shared" si="40"/>
        <v>117607.15</v>
      </c>
      <c r="K679" s="2">
        <v>110114.89</v>
      </c>
      <c r="L679" s="3">
        <f t="shared" si="41"/>
        <v>7492.2599999999948</v>
      </c>
      <c r="M679" s="101">
        <f t="shared" si="42"/>
        <v>6.3705820606995367E-2</v>
      </c>
      <c r="N679" s="110"/>
      <c r="O679" s="2">
        <v>14277.18</v>
      </c>
      <c r="P679" s="3">
        <f t="shared" si="43"/>
        <v>-103329.97</v>
      </c>
    </row>
    <row r="680" spans="1:16" x14ac:dyDescent="0.3">
      <c r="A680">
        <v>80201</v>
      </c>
      <c r="B680" s="2">
        <v>11789096.58</v>
      </c>
      <c r="C680" s="2">
        <v>20190316.800000001</v>
      </c>
      <c r="D680" s="2">
        <v>196491.69</v>
      </c>
      <c r="E680" s="2">
        <v>342705.83</v>
      </c>
      <c r="F680" s="2">
        <v>624491.02</v>
      </c>
      <c r="G680" s="2">
        <v>5711.85</v>
      </c>
      <c r="H680" s="2">
        <v>1895125.55</v>
      </c>
      <c r="I680" s="2">
        <v>24942.67</v>
      </c>
      <c r="J680" s="100">
        <f t="shared" si="40"/>
        <v>22937079.580000006</v>
      </c>
      <c r="K680" s="2">
        <v>20505290.119999997</v>
      </c>
      <c r="L680" s="3">
        <f t="shared" si="41"/>
        <v>2431789.4600000083</v>
      </c>
      <c r="M680" s="101">
        <f t="shared" si="42"/>
        <v>0.10602001233497955</v>
      </c>
      <c r="N680" s="110"/>
      <c r="O680" s="2">
        <v>1292296.3400000001</v>
      </c>
      <c r="P680" s="3">
        <f t="shared" si="43"/>
        <v>-21644783.240000006</v>
      </c>
    </row>
    <row r="681" spans="1:16" x14ac:dyDescent="0.3">
      <c r="A681">
        <v>80202</v>
      </c>
      <c r="B681" s="2">
        <v>475814.74</v>
      </c>
      <c r="C681" s="2">
        <v>852362.03</v>
      </c>
      <c r="D681" s="2">
        <v>7930.4</v>
      </c>
      <c r="E681" s="2">
        <v>0</v>
      </c>
      <c r="F681" s="2">
        <v>0</v>
      </c>
      <c r="G681" s="2">
        <v>0</v>
      </c>
      <c r="H681" s="2">
        <v>48276.89</v>
      </c>
      <c r="I681" s="2">
        <v>634.69000000000005</v>
      </c>
      <c r="J681" s="100">
        <f t="shared" si="40"/>
        <v>909204.01</v>
      </c>
      <c r="K681" s="2">
        <v>482251.79000000004</v>
      </c>
      <c r="L681" s="3">
        <f t="shared" si="41"/>
        <v>426952.22</v>
      </c>
      <c r="M681" s="101">
        <f t="shared" si="42"/>
        <v>0.46958901996043767</v>
      </c>
      <c r="N681" s="110"/>
      <c r="O681" s="2">
        <v>15205.89</v>
      </c>
      <c r="P681" s="3">
        <f t="shared" si="43"/>
        <v>-893998.12</v>
      </c>
    </row>
    <row r="682" spans="1:16" x14ac:dyDescent="0.3">
      <c r="A682">
        <v>80302</v>
      </c>
      <c r="B682" s="2">
        <v>672244.36</v>
      </c>
      <c r="C682" s="2">
        <v>1136043.82</v>
      </c>
      <c r="D682" s="2">
        <v>11204</v>
      </c>
      <c r="E682" s="2">
        <v>44775.56</v>
      </c>
      <c r="F682" s="2">
        <v>81639.83</v>
      </c>
      <c r="G682" s="2">
        <v>746.28</v>
      </c>
      <c r="H682" s="2">
        <v>66538.59</v>
      </c>
      <c r="I682" s="2">
        <v>874.73</v>
      </c>
      <c r="J682" s="100">
        <f t="shared" si="40"/>
        <v>1297047.2500000002</v>
      </c>
      <c r="K682" s="2">
        <v>1252889.0700000003</v>
      </c>
      <c r="L682" s="3">
        <f t="shared" si="41"/>
        <v>44158.179999999935</v>
      </c>
      <c r="M682" s="101">
        <f t="shared" si="42"/>
        <v>3.4045159110433279E-2</v>
      </c>
      <c r="N682" s="110"/>
      <c r="O682" s="2">
        <v>89679.02</v>
      </c>
      <c r="P682" s="3">
        <f t="shared" si="43"/>
        <v>-1207368.2300000002</v>
      </c>
    </row>
    <row r="683" spans="1:16" x14ac:dyDescent="0.3">
      <c r="A683">
        <v>80401</v>
      </c>
      <c r="B683" s="2">
        <v>4501728.34</v>
      </c>
      <c r="C683" s="2">
        <v>7763491.2300000004</v>
      </c>
      <c r="D683" s="2">
        <v>75029.289999999994</v>
      </c>
      <c r="E683" s="2">
        <v>169017.73</v>
      </c>
      <c r="F683" s="2">
        <v>308175.11</v>
      </c>
      <c r="G683" s="2">
        <v>2816.92</v>
      </c>
      <c r="H683" s="2">
        <v>1034007.88</v>
      </c>
      <c r="I683" s="2">
        <v>13593.75</v>
      </c>
      <c r="J683" s="100">
        <f t="shared" si="40"/>
        <v>9197114.1800000016</v>
      </c>
      <c r="K683" s="2">
        <v>8330491.3599999994</v>
      </c>
      <c r="L683" s="3">
        <f t="shared" si="41"/>
        <v>866622.82000000216</v>
      </c>
      <c r="M683" s="101">
        <f t="shared" si="42"/>
        <v>9.422768958164679E-2</v>
      </c>
      <c r="N683" s="110"/>
      <c r="O683" s="2">
        <v>444265.68</v>
      </c>
      <c r="P683" s="3">
        <f t="shared" si="43"/>
        <v>-8752848.5000000019</v>
      </c>
    </row>
    <row r="684" spans="1:16" x14ac:dyDescent="0.3">
      <c r="A684">
        <v>80402</v>
      </c>
      <c r="B684" s="2">
        <v>1781127.66</v>
      </c>
      <c r="C684" s="2">
        <v>3063853.9</v>
      </c>
      <c r="D684" s="2">
        <v>29685.82</v>
      </c>
      <c r="E684" s="2">
        <v>62198.65</v>
      </c>
      <c r="F684" s="2">
        <v>113409.12</v>
      </c>
      <c r="G684" s="2">
        <v>1036.6600000000001</v>
      </c>
      <c r="H684" s="2">
        <v>99665.26</v>
      </c>
      <c r="I684" s="2">
        <v>1310.26</v>
      </c>
      <c r="J684" s="100">
        <f t="shared" si="40"/>
        <v>3308961.0199999996</v>
      </c>
      <c r="K684" s="2">
        <v>2976817.4200000004</v>
      </c>
      <c r="L684" s="3">
        <f t="shared" si="41"/>
        <v>332143.59999999916</v>
      </c>
      <c r="M684" s="101">
        <f t="shared" si="42"/>
        <v>0.10037700595215812</v>
      </c>
      <c r="N684" s="110"/>
      <c r="O684" s="2">
        <v>181435.19</v>
      </c>
      <c r="P684" s="3">
        <f t="shared" si="43"/>
        <v>-3127525.8299999996</v>
      </c>
    </row>
    <row r="685" spans="1:16" x14ac:dyDescent="0.3">
      <c r="A685">
        <v>80403</v>
      </c>
      <c r="B685" s="2">
        <v>1349798.2</v>
      </c>
      <c r="C685" s="2">
        <v>2320359.9300000002</v>
      </c>
      <c r="D685" s="2">
        <v>22500.23</v>
      </c>
      <c r="E685" s="2">
        <v>52091.99</v>
      </c>
      <c r="F685" s="2">
        <v>94980.96</v>
      </c>
      <c r="G685" s="2">
        <v>868.21</v>
      </c>
      <c r="H685" s="2">
        <v>186390.83</v>
      </c>
      <c r="I685" s="2">
        <v>2450.46</v>
      </c>
      <c r="J685" s="100">
        <f t="shared" si="40"/>
        <v>2627550.62</v>
      </c>
      <c r="K685" s="2">
        <v>2326836.44</v>
      </c>
      <c r="L685" s="3">
        <f t="shared" si="41"/>
        <v>300714.18000000017</v>
      </c>
      <c r="M685" s="101">
        <f t="shared" si="42"/>
        <v>0.11444657914906323</v>
      </c>
      <c r="N685" s="110"/>
      <c r="O685" s="2">
        <v>141140</v>
      </c>
      <c r="P685" s="3">
        <f t="shared" si="43"/>
        <v>-2486410.62</v>
      </c>
    </row>
    <row r="686" spans="1:16" x14ac:dyDescent="0.3">
      <c r="A686">
        <v>80404</v>
      </c>
      <c r="B686" s="2">
        <v>1553370.36</v>
      </c>
      <c r="C686" s="2">
        <v>2655970.94</v>
      </c>
      <c r="D686" s="2">
        <v>25889.68</v>
      </c>
      <c r="E686" s="2">
        <v>25841.63</v>
      </c>
      <c r="F686" s="2">
        <v>47117.4</v>
      </c>
      <c r="G686" s="2">
        <v>430.7</v>
      </c>
      <c r="H686" s="2">
        <v>262398.15999999997</v>
      </c>
      <c r="I686" s="2">
        <v>3449.65</v>
      </c>
      <c r="J686" s="100">
        <f t="shared" si="40"/>
        <v>2995256.5300000003</v>
      </c>
      <c r="K686" s="2">
        <v>2746838.1</v>
      </c>
      <c r="L686" s="3">
        <f t="shared" si="41"/>
        <v>248418.43000000017</v>
      </c>
      <c r="M686" s="101">
        <f t="shared" si="42"/>
        <v>8.2937280166784297E-2</v>
      </c>
      <c r="N686" s="110"/>
      <c r="O686" s="2">
        <v>176333.32</v>
      </c>
      <c r="P686" s="3">
        <f t="shared" si="43"/>
        <v>-2818923.2100000004</v>
      </c>
    </row>
    <row r="687" spans="1:16" x14ac:dyDescent="0.3">
      <c r="A687">
        <v>80405</v>
      </c>
      <c r="B687" s="2">
        <v>6133218.8300000001</v>
      </c>
      <c r="C687" s="2">
        <v>10468488.65</v>
      </c>
      <c r="D687" s="2">
        <v>102220.49</v>
      </c>
      <c r="E687" s="2">
        <v>382784.36</v>
      </c>
      <c r="F687" s="2">
        <v>697943.36</v>
      </c>
      <c r="G687" s="2">
        <v>6379.99</v>
      </c>
      <c r="H687" s="2">
        <v>1257316</v>
      </c>
      <c r="I687" s="2">
        <v>16529.259999999998</v>
      </c>
      <c r="J687" s="100">
        <f t="shared" si="40"/>
        <v>12548877.75</v>
      </c>
      <c r="K687" s="2">
        <v>10973834.949999999</v>
      </c>
      <c r="L687" s="3">
        <f t="shared" si="41"/>
        <v>1575042.8000000007</v>
      </c>
      <c r="M687" s="101">
        <f t="shared" si="42"/>
        <v>0.1255126419571663</v>
      </c>
      <c r="N687" s="110"/>
      <c r="O687" s="2">
        <v>714399.52</v>
      </c>
      <c r="P687" s="3">
        <f t="shared" si="43"/>
        <v>-11834478.23</v>
      </c>
    </row>
    <row r="688" spans="1:16" x14ac:dyDescent="0.3">
      <c r="A688">
        <v>80406</v>
      </c>
      <c r="B688" s="2">
        <v>51182.6</v>
      </c>
      <c r="C688" s="2">
        <v>87556.15</v>
      </c>
      <c r="D688" s="2">
        <v>853.14</v>
      </c>
      <c r="E688" s="2">
        <v>0</v>
      </c>
      <c r="F688" s="2">
        <v>0</v>
      </c>
      <c r="G688" s="2">
        <v>0</v>
      </c>
      <c r="H688" s="2">
        <v>13463.8</v>
      </c>
      <c r="I688" s="2">
        <v>176.96</v>
      </c>
      <c r="J688" s="100">
        <f t="shared" si="40"/>
        <v>102050.05</v>
      </c>
      <c r="K688" s="2">
        <v>96052.76999999999</v>
      </c>
      <c r="L688" s="3">
        <f t="shared" si="41"/>
        <v>5997.2800000000134</v>
      </c>
      <c r="M688" s="101">
        <f t="shared" si="42"/>
        <v>5.8768026081320028E-2</v>
      </c>
      <c r="N688" s="110"/>
      <c r="O688" s="2">
        <v>5766.79</v>
      </c>
      <c r="P688" s="3">
        <f t="shared" si="43"/>
        <v>-96283.260000000009</v>
      </c>
    </row>
    <row r="689" spans="1:16" x14ac:dyDescent="0.3">
      <c r="A689">
        <v>80407</v>
      </c>
      <c r="B689" s="2">
        <v>237270.63</v>
      </c>
      <c r="C689" s="2">
        <v>407221.47</v>
      </c>
      <c r="D689" s="2">
        <v>3954.47</v>
      </c>
      <c r="E689" s="2">
        <v>3437.12</v>
      </c>
      <c r="F689" s="2">
        <v>6267.1</v>
      </c>
      <c r="G689" s="2">
        <v>57.29</v>
      </c>
      <c r="H689" s="2">
        <v>55110.52</v>
      </c>
      <c r="I689" s="2">
        <v>724.51</v>
      </c>
      <c r="J689" s="100">
        <f t="shared" si="40"/>
        <v>473335.35999999993</v>
      </c>
      <c r="K689" s="2">
        <v>427860.83999999997</v>
      </c>
      <c r="L689" s="3">
        <f t="shared" si="41"/>
        <v>45474.51999999996</v>
      </c>
      <c r="M689" s="101">
        <f t="shared" si="42"/>
        <v>9.6072518224710635E-2</v>
      </c>
      <c r="N689" s="110"/>
      <c r="O689" s="2">
        <v>25401.5</v>
      </c>
      <c r="P689" s="3">
        <f t="shared" si="43"/>
        <v>-447933.85999999993</v>
      </c>
    </row>
    <row r="690" spans="1:16" x14ac:dyDescent="0.3">
      <c r="A690">
        <v>80409</v>
      </c>
      <c r="B690" s="2">
        <v>77421.45</v>
      </c>
      <c r="C690" s="2">
        <v>128900.39</v>
      </c>
      <c r="D690" s="2">
        <v>1290.3800000000001</v>
      </c>
      <c r="E690" s="2">
        <v>15279.5</v>
      </c>
      <c r="F690" s="2">
        <v>27859.68</v>
      </c>
      <c r="G690" s="2">
        <v>254.67</v>
      </c>
      <c r="H690" s="2">
        <v>4311.2700000000004</v>
      </c>
      <c r="I690" s="2">
        <v>56.69</v>
      </c>
      <c r="J690" s="100">
        <f t="shared" si="40"/>
        <v>162673.08000000002</v>
      </c>
      <c r="K690" s="2">
        <v>155813.47</v>
      </c>
      <c r="L690" s="3">
        <f t="shared" si="41"/>
        <v>6859.6100000000151</v>
      </c>
      <c r="M690" s="101">
        <f t="shared" si="42"/>
        <v>4.2168071078509207E-2</v>
      </c>
      <c r="N690" s="110"/>
      <c r="O690" s="2">
        <v>12264.76</v>
      </c>
      <c r="P690" s="3">
        <f t="shared" si="43"/>
        <v>-150408.32000000001</v>
      </c>
    </row>
    <row r="691" spans="1:16" x14ac:dyDescent="0.3">
      <c r="A691">
        <v>80502</v>
      </c>
      <c r="B691" s="2">
        <v>450355.99</v>
      </c>
      <c r="C691" s="2">
        <v>764595.88</v>
      </c>
      <c r="D691" s="2">
        <v>7505.76</v>
      </c>
      <c r="E691" s="2">
        <v>85067.68</v>
      </c>
      <c r="F691" s="2">
        <v>151884.32</v>
      </c>
      <c r="G691" s="2">
        <v>1417.87</v>
      </c>
      <c r="H691" s="2">
        <v>8239.91</v>
      </c>
      <c r="I691" s="2">
        <v>110.83</v>
      </c>
      <c r="J691" s="100">
        <f t="shared" si="40"/>
        <v>933754.57000000007</v>
      </c>
      <c r="K691" s="2">
        <v>459077.82999999996</v>
      </c>
      <c r="L691" s="3">
        <f t="shared" si="41"/>
        <v>474676.74000000011</v>
      </c>
      <c r="M691" s="101">
        <f t="shared" si="42"/>
        <v>0.50835278910602821</v>
      </c>
      <c r="N691" s="110"/>
      <c r="O691" s="2">
        <v>46090.5</v>
      </c>
      <c r="P691" s="3">
        <f t="shared" si="43"/>
        <v>-887664.07000000007</v>
      </c>
    </row>
    <row r="692" spans="1:16" x14ac:dyDescent="0.3">
      <c r="A692">
        <v>80503</v>
      </c>
      <c r="B692" s="2">
        <v>809870.08</v>
      </c>
      <c r="C692" s="2">
        <v>1380992.65</v>
      </c>
      <c r="D692" s="2">
        <v>13497.59</v>
      </c>
      <c r="E692" s="2">
        <v>57820.86</v>
      </c>
      <c r="F692" s="2">
        <v>105426.27</v>
      </c>
      <c r="G692" s="2">
        <v>963.69</v>
      </c>
      <c r="H692" s="2">
        <v>6486.91</v>
      </c>
      <c r="I692" s="2">
        <v>85.27</v>
      </c>
      <c r="J692" s="100">
        <f t="shared" si="40"/>
        <v>1507452.38</v>
      </c>
      <c r="K692" s="2">
        <v>1365942.7999999998</v>
      </c>
      <c r="L692" s="3">
        <f t="shared" si="41"/>
        <v>141509.58000000007</v>
      </c>
      <c r="M692" s="101">
        <f t="shared" si="42"/>
        <v>9.3873333497937819E-2</v>
      </c>
      <c r="N692" s="110"/>
      <c r="O692" s="2">
        <v>95163.22</v>
      </c>
      <c r="P692" s="3">
        <f t="shared" si="43"/>
        <v>-1412289.16</v>
      </c>
    </row>
    <row r="693" spans="1:16" x14ac:dyDescent="0.3">
      <c r="A693">
        <v>80601</v>
      </c>
      <c r="B693" s="2">
        <v>1101896.5</v>
      </c>
      <c r="C693" s="2">
        <v>1874673.23</v>
      </c>
      <c r="D693" s="2">
        <v>18365</v>
      </c>
      <c r="E693" s="2">
        <v>86663.13</v>
      </c>
      <c r="F693" s="2">
        <v>158015.89000000001</v>
      </c>
      <c r="G693" s="2">
        <v>1444.45</v>
      </c>
      <c r="H693" s="2">
        <v>95781.55</v>
      </c>
      <c r="I693" s="2">
        <v>1259.32</v>
      </c>
      <c r="J693" s="100">
        <f t="shared" si="40"/>
        <v>2149539.44</v>
      </c>
      <c r="K693" s="2">
        <v>1934005.6099999999</v>
      </c>
      <c r="L693" s="3">
        <f t="shared" si="41"/>
        <v>215533.83000000007</v>
      </c>
      <c r="M693" s="101">
        <f t="shared" si="42"/>
        <v>0.10026977220757581</v>
      </c>
      <c r="N693" s="110"/>
      <c r="O693" s="2">
        <v>134264.38</v>
      </c>
      <c r="P693" s="3">
        <f t="shared" si="43"/>
        <v>-2015275.06</v>
      </c>
    </row>
    <row r="694" spans="1:16" x14ac:dyDescent="0.3">
      <c r="A694">
        <v>80602</v>
      </c>
      <c r="B694" s="2">
        <v>323534.25</v>
      </c>
      <c r="C694" s="2">
        <v>543202.86</v>
      </c>
      <c r="D694" s="2">
        <v>5392.24</v>
      </c>
      <c r="E694" s="2">
        <v>22331.21</v>
      </c>
      <c r="F694" s="2">
        <v>40717.35</v>
      </c>
      <c r="G694" s="2">
        <v>372.2</v>
      </c>
      <c r="H694" s="2">
        <v>0</v>
      </c>
      <c r="I694" s="2">
        <v>0</v>
      </c>
      <c r="J694" s="100">
        <f t="shared" si="40"/>
        <v>589684.64999999991</v>
      </c>
      <c r="K694" s="2">
        <v>520261.36</v>
      </c>
      <c r="L694" s="3">
        <f t="shared" si="41"/>
        <v>69423.289999999921</v>
      </c>
      <c r="M694" s="101">
        <f t="shared" si="42"/>
        <v>0.1177295186503497</v>
      </c>
      <c r="N694" s="110"/>
      <c r="O694" s="2">
        <v>46706.03</v>
      </c>
      <c r="P694" s="3">
        <f t="shared" si="43"/>
        <v>-542978.61999999988</v>
      </c>
    </row>
    <row r="695" spans="1:16" x14ac:dyDescent="0.3">
      <c r="A695">
        <v>80603</v>
      </c>
      <c r="B695" s="2">
        <v>471315.45</v>
      </c>
      <c r="C695" s="2">
        <v>799145.27</v>
      </c>
      <c r="D695" s="2">
        <v>7855.19</v>
      </c>
      <c r="E695" s="2">
        <v>16968.84</v>
      </c>
      <c r="F695" s="2">
        <v>30939.85</v>
      </c>
      <c r="G695" s="2">
        <v>282.85000000000002</v>
      </c>
      <c r="H695" s="2">
        <v>41724.31</v>
      </c>
      <c r="I695" s="2">
        <v>551</v>
      </c>
      <c r="J695" s="100">
        <f t="shared" si="40"/>
        <v>880498.46999999986</v>
      </c>
      <c r="K695" s="2">
        <v>760264.34999999986</v>
      </c>
      <c r="L695" s="3">
        <f t="shared" si="41"/>
        <v>120234.12</v>
      </c>
      <c r="M695" s="101">
        <f t="shared" si="42"/>
        <v>0.13655233268037367</v>
      </c>
      <c r="N695" s="110"/>
      <c r="O695" s="2">
        <v>60218.02</v>
      </c>
      <c r="P695" s="3">
        <f t="shared" si="43"/>
        <v>-820280.44999999984</v>
      </c>
    </row>
    <row r="696" spans="1:16" x14ac:dyDescent="0.3">
      <c r="A696">
        <v>80606</v>
      </c>
      <c r="B696" s="2">
        <v>85396.72</v>
      </c>
      <c r="C696" s="2">
        <v>145454.41</v>
      </c>
      <c r="D696" s="2">
        <v>1423.31</v>
      </c>
      <c r="E696" s="2">
        <v>7071.98</v>
      </c>
      <c r="F696" s="2">
        <v>12894.61</v>
      </c>
      <c r="G696" s="2">
        <v>117.87</v>
      </c>
      <c r="H696" s="2">
        <v>0</v>
      </c>
      <c r="I696" s="2">
        <v>0</v>
      </c>
      <c r="J696" s="100">
        <f t="shared" si="40"/>
        <v>159890.19999999998</v>
      </c>
      <c r="K696" s="2">
        <v>144666.85999999999</v>
      </c>
      <c r="L696" s="3">
        <f t="shared" si="41"/>
        <v>15223.339999999997</v>
      </c>
      <c r="M696" s="101">
        <f t="shared" si="42"/>
        <v>9.521121369539845E-2</v>
      </c>
      <c r="N696" s="110"/>
      <c r="O696" s="2">
        <v>10252.799999999999</v>
      </c>
      <c r="P696" s="3">
        <f t="shared" si="43"/>
        <v>-149637.4</v>
      </c>
    </row>
    <row r="697" spans="1:16" x14ac:dyDescent="0.3">
      <c r="A697">
        <v>80701</v>
      </c>
      <c r="B697" s="2">
        <v>11394864.039999999</v>
      </c>
      <c r="C697" s="2">
        <v>19569995.809999999</v>
      </c>
      <c r="D697" s="2">
        <v>189914.55</v>
      </c>
      <c r="E697" s="2">
        <v>303562.27</v>
      </c>
      <c r="F697" s="2">
        <v>553422.56999999995</v>
      </c>
      <c r="G697" s="2">
        <v>5059.42</v>
      </c>
      <c r="H697" s="2">
        <v>2941022.19</v>
      </c>
      <c r="I697" s="2">
        <v>38663.96</v>
      </c>
      <c r="J697" s="100">
        <f t="shared" si="40"/>
        <v>23298078.500000004</v>
      </c>
      <c r="K697" s="2">
        <v>19784507.740000002</v>
      </c>
      <c r="L697" s="3">
        <f t="shared" si="41"/>
        <v>3513570.7600000016</v>
      </c>
      <c r="M697" s="101">
        <f t="shared" si="42"/>
        <v>0.15080946525268171</v>
      </c>
      <c r="N697" s="110"/>
      <c r="O697" s="2">
        <v>1206424.8999999999</v>
      </c>
      <c r="P697" s="3">
        <f t="shared" si="43"/>
        <v>-22091653.600000005</v>
      </c>
    </row>
    <row r="698" spans="1:16" x14ac:dyDescent="0.3">
      <c r="A698">
        <v>80702</v>
      </c>
      <c r="B698" s="2">
        <v>114386.68</v>
      </c>
      <c r="C698" s="2">
        <v>195245.5</v>
      </c>
      <c r="D698" s="2">
        <v>1906.46</v>
      </c>
      <c r="E698" s="2">
        <v>0</v>
      </c>
      <c r="F698" s="2">
        <v>0</v>
      </c>
      <c r="G698" s="2">
        <v>0</v>
      </c>
      <c r="H698" s="2">
        <v>23344.63</v>
      </c>
      <c r="I698" s="2">
        <v>306.89</v>
      </c>
      <c r="J698" s="100">
        <f t="shared" si="40"/>
        <v>220803.48</v>
      </c>
      <c r="K698" s="2">
        <v>183466.17</v>
      </c>
      <c r="L698" s="3">
        <f t="shared" si="41"/>
        <v>37337.31</v>
      </c>
      <c r="M698" s="101">
        <f t="shared" si="42"/>
        <v>0.16909747074638495</v>
      </c>
      <c r="N698" s="110"/>
      <c r="O698" s="2">
        <v>13320.44</v>
      </c>
      <c r="P698" s="3">
        <f t="shared" si="43"/>
        <v>-207483.04</v>
      </c>
    </row>
    <row r="699" spans="1:16" x14ac:dyDescent="0.3">
      <c r="A699">
        <v>80704</v>
      </c>
      <c r="B699" s="2">
        <v>354612.14</v>
      </c>
      <c r="C699" s="2">
        <v>616209.19999999995</v>
      </c>
      <c r="D699" s="2">
        <v>0</v>
      </c>
      <c r="E699" s="2">
        <v>6327</v>
      </c>
      <c r="F699" s="2">
        <v>11536.23</v>
      </c>
      <c r="G699" s="2">
        <v>0</v>
      </c>
      <c r="H699" s="2">
        <v>45718.3</v>
      </c>
      <c r="I699" s="2">
        <v>0</v>
      </c>
      <c r="J699" s="100">
        <f t="shared" si="40"/>
        <v>673463.73</v>
      </c>
      <c r="K699" s="2">
        <v>565547.07999999996</v>
      </c>
      <c r="L699" s="3">
        <f t="shared" si="41"/>
        <v>107916.65000000002</v>
      </c>
      <c r="M699" s="101">
        <f t="shared" si="42"/>
        <v>0.1602412204143496</v>
      </c>
      <c r="N699" s="110"/>
      <c r="O699" s="2">
        <v>30365.62</v>
      </c>
      <c r="P699" s="3">
        <f t="shared" si="43"/>
        <v>-643098.11</v>
      </c>
    </row>
    <row r="700" spans="1:16" x14ac:dyDescent="0.3">
      <c r="A700">
        <v>80801</v>
      </c>
      <c r="B700" s="2">
        <v>16744610.119999999</v>
      </c>
      <c r="C700" s="2">
        <v>28806636.789999999</v>
      </c>
      <c r="D700" s="2">
        <v>279077.90000000002</v>
      </c>
      <c r="E700" s="2">
        <v>1182205.5</v>
      </c>
      <c r="F700" s="2">
        <v>2155304.09</v>
      </c>
      <c r="G700" s="2">
        <v>19703.75</v>
      </c>
      <c r="H700" s="2">
        <v>3061847.86</v>
      </c>
      <c r="I700" s="2">
        <v>40273.25</v>
      </c>
      <c r="J700" s="100">
        <f t="shared" si="40"/>
        <v>34362843.640000001</v>
      </c>
      <c r="K700" s="2">
        <v>31015018.990000002</v>
      </c>
      <c r="L700" s="3">
        <f t="shared" si="41"/>
        <v>3347824.6499999985</v>
      </c>
      <c r="M700" s="101">
        <f t="shared" si="42"/>
        <v>9.7425716133194798E-2</v>
      </c>
      <c r="N700" s="110"/>
      <c r="O700" s="2">
        <v>1724675.68</v>
      </c>
      <c r="P700" s="3">
        <f t="shared" si="43"/>
        <v>-32638167.960000001</v>
      </c>
    </row>
    <row r="701" spans="1:16" x14ac:dyDescent="0.3">
      <c r="A701">
        <v>80902</v>
      </c>
      <c r="B701" s="2">
        <v>975636.53</v>
      </c>
      <c r="C701" s="2">
        <v>1664251.91</v>
      </c>
      <c r="D701" s="2">
        <v>16260.84</v>
      </c>
      <c r="E701" s="2">
        <v>150790.04999999999</v>
      </c>
      <c r="F701" s="2">
        <v>274939.65999999997</v>
      </c>
      <c r="G701" s="2">
        <v>2513.25</v>
      </c>
      <c r="H701" s="2">
        <v>42339.18</v>
      </c>
      <c r="I701" s="2">
        <v>556.62</v>
      </c>
      <c r="J701" s="100">
        <f t="shared" si="40"/>
        <v>2000861.4600000002</v>
      </c>
      <c r="K701" s="2">
        <v>1876977.29</v>
      </c>
      <c r="L701" s="3">
        <f t="shared" si="41"/>
        <v>123884.17000000016</v>
      </c>
      <c r="M701" s="101">
        <f t="shared" si="42"/>
        <v>6.1915416172791969E-2</v>
      </c>
      <c r="N701" s="110"/>
      <c r="O701" s="2">
        <v>114657.23</v>
      </c>
      <c r="P701" s="3">
        <f t="shared" si="43"/>
        <v>-1886204.2300000002</v>
      </c>
    </row>
    <row r="702" spans="1:16" x14ac:dyDescent="0.3">
      <c r="A702">
        <v>81001</v>
      </c>
      <c r="B702" s="2">
        <v>24654573.73</v>
      </c>
      <c r="C702" s="2">
        <v>41987172.689999998</v>
      </c>
      <c r="D702" s="2">
        <v>410909.12</v>
      </c>
      <c r="E702" s="2">
        <v>890542.22</v>
      </c>
      <c r="F702" s="2">
        <v>1623702.62</v>
      </c>
      <c r="G702" s="2">
        <v>14842.32</v>
      </c>
      <c r="H702" s="2">
        <v>8778422.9399999995</v>
      </c>
      <c r="I702" s="2">
        <v>115400.5</v>
      </c>
      <c r="J702" s="100">
        <f t="shared" si="40"/>
        <v>52930450.18999999</v>
      </c>
      <c r="K702" s="2">
        <v>46820356.780000001</v>
      </c>
      <c r="L702" s="3">
        <f t="shared" si="41"/>
        <v>6110093.409999989</v>
      </c>
      <c r="M702" s="101">
        <f t="shared" si="42"/>
        <v>0.11543626377760061</v>
      </c>
      <c r="N702" s="110"/>
      <c r="O702" s="2">
        <v>2967627.57</v>
      </c>
      <c r="P702" s="3">
        <f t="shared" si="43"/>
        <v>-49962822.61999999</v>
      </c>
    </row>
    <row r="703" spans="1:16" x14ac:dyDescent="0.3">
      <c r="A703">
        <v>81002</v>
      </c>
      <c r="B703" s="2">
        <v>533531.47</v>
      </c>
      <c r="C703" s="2">
        <v>924961.25</v>
      </c>
      <c r="D703" s="2">
        <v>8892.2800000000007</v>
      </c>
      <c r="E703" s="2">
        <v>24094.81</v>
      </c>
      <c r="F703" s="2">
        <v>43932.43</v>
      </c>
      <c r="G703" s="2">
        <v>401.59</v>
      </c>
      <c r="H703" s="2">
        <v>129893.81</v>
      </c>
      <c r="I703" s="2">
        <v>1707.62</v>
      </c>
      <c r="J703" s="100">
        <f t="shared" si="40"/>
        <v>1109788.9800000002</v>
      </c>
      <c r="K703" s="2">
        <v>929886.62</v>
      </c>
      <c r="L703" s="3">
        <f t="shared" si="41"/>
        <v>179902.36000000022</v>
      </c>
      <c r="M703" s="101">
        <f t="shared" si="42"/>
        <v>0.16210501567604338</v>
      </c>
      <c r="N703" s="110"/>
      <c r="O703" s="2">
        <v>47295.38</v>
      </c>
      <c r="P703" s="3">
        <f t="shared" si="43"/>
        <v>-1062493.6000000003</v>
      </c>
    </row>
    <row r="704" spans="1:16" x14ac:dyDescent="0.3">
      <c r="A704">
        <v>81003</v>
      </c>
      <c r="B704" s="2">
        <v>295225.08</v>
      </c>
      <c r="C704" s="2">
        <v>512564.54</v>
      </c>
      <c r="D704" s="2">
        <v>4920.41</v>
      </c>
      <c r="E704" s="2">
        <v>0</v>
      </c>
      <c r="F704" s="2">
        <v>0</v>
      </c>
      <c r="G704" s="2">
        <v>0</v>
      </c>
      <c r="H704" s="2">
        <v>80259.94</v>
      </c>
      <c r="I704" s="2">
        <v>1056.3599999999999</v>
      </c>
      <c r="J704" s="100">
        <f t="shared" si="40"/>
        <v>598801.24999999988</v>
      </c>
      <c r="K704" s="2">
        <v>483366.97000000003</v>
      </c>
      <c r="L704" s="3">
        <f t="shared" si="41"/>
        <v>115434.27999999985</v>
      </c>
      <c r="M704" s="101">
        <f t="shared" si="42"/>
        <v>0.19277561628336592</v>
      </c>
      <c r="N704" s="110"/>
      <c r="O704" s="2">
        <v>25729.38</v>
      </c>
      <c r="P704" s="3">
        <f t="shared" si="43"/>
        <v>-573071.86999999988</v>
      </c>
    </row>
    <row r="705" spans="1:17" x14ac:dyDescent="0.3">
      <c r="A705">
        <v>81004</v>
      </c>
      <c r="B705" s="2">
        <v>137142.15</v>
      </c>
      <c r="C705" s="2">
        <v>233561.42</v>
      </c>
      <c r="D705" s="2">
        <v>2285.7399999999998</v>
      </c>
      <c r="E705" s="2">
        <v>2246.3000000000002</v>
      </c>
      <c r="F705" s="2">
        <v>4095.73</v>
      </c>
      <c r="G705" s="2">
        <v>37.43</v>
      </c>
      <c r="H705" s="2">
        <v>159754.99</v>
      </c>
      <c r="I705" s="2">
        <v>2100.2199999999998</v>
      </c>
      <c r="J705" s="100">
        <f t="shared" si="40"/>
        <v>401835.52999999997</v>
      </c>
      <c r="K705" s="2">
        <v>341830.51999999996</v>
      </c>
      <c r="L705" s="3">
        <f t="shared" si="41"/>
        <v>60005.010000000009</v>
      </c>
      <c r="M705" s="101">
        <f t="shared" si="42"/>
        <v>0.14932728820669494</v>
      </c>
      <c r="N705" s="110"/>
      <c r="O705" s="2">
        <v>16492.990000000002</v>
      </c>
      <c r="P705" s="3">
        <f t="shared" si="43"/>
        <v>-385342.54</v>
      </c>
    </row>
    <row r="706" spans="1:17" x14ac:dyDescent="0.3">
      <c r="A706">
        <v>81005</v>
      </c>
      <c r="B706" s="2">
        <v>603109.42000000004</v>
      </c>
      <c r="C706" s="2">
        <v>1099669.8500000001</v>
      </c>
      <c r="D706" s="2">
        <v>10051.879999999999</v>
      </c>
      <c r="E706" s="2">
        <v>68691.08</v>
      </c>
      <c r="F706" s="2">
        <v>125246.86</v>
      </c>
      <c r="G706" s="2">
        <v>1144.8399999999999</v>
      </c>
      <c r="H706" s="2">
        <v>220181.02</v>
      </c>
      <c r="I706" s="2">
        <v>2894.56</v>
      </c>
      <c r="J706" s="100">
        <f t="shared" si="40"/>
        <v>1459189.0100000002</v>
      </c>
      <c r="K706" s="2">
        <v>0</v>
      </c>
      <c r="L706" s="3">
        <f t="shared" si="41"/>
        <v>1459189.0100000002</v>
      </c>
      <c r="M706" s="101">
        <f t="shared" si="42"/>
        <v>1</v>
      </c>
      <c r="N706" s="110"/>
      <c r="O706" s="2">
        <v>0</v>
      </c>
      <c r="P706" s="3">
        <f t="shared" si="43"/>
        <v>-1459189.0100000002</v>
      </c>
      <c r="Q706" t="s">
        <v>72</v>
      </c>
    </row>
    <row r="707" spans="1:17" x14ac:dyDescent="0.3">
      <c r="A707">
        <v>81102</v>
      </c>
      <c r="B707" s="2">
        <v>4500655.2699999996</v>
      </c>
      <c r="C707" s="2">
        <v>7686349.7599999998</v>
      </c>
      <c r="D707" s="2">
        <v>75011.240000000005</v>
      </c>
      <c r="E707" s="2">
        <v>229044.24</v>
      </c>
      <c r="F707" s="2">
        <v>417624.43</v>
      </c>
      <c r="G707" s="2">
        <v>3817.4</v>
      </c>
      <c r="H707" s="2">
        <v>131877.17000000001</v>
      </c>
      <c r="I707" s="2">
        <v>1733.71</v>
      </c>
      <c r="J707" s="100">
        <f t="shared" ref="J707:J770" si="44">SUM(C707:I707)-E707</f>
        <v>8316413.7100000009</v>
      </c>
      <c r="K707" s="2">
        <v>7953619.2899999991</v>
      </c>
      <c r="L707" s="3">
        <f t="shared" ref="L707:L770" si="45">J707-K707</f>
        <v>362794.42000000179</v>
      </c>
      <c r="M707" s="101">
        <f t="shared" ref="M707:M770" si="46">IF(J707=0,0,L707/J707)</f>
        <v>4.3623902399632035E-2</v>
      </c>
      <c r="N707" s="110"/>
      <c r="O707" s="2">
        <v>519855.22</v>
      </c>
      <c r="P707" s="3">
        <f t="shared" ref="P707:P770" si="47">O707-J707</f>
        <v>-7796558.4900000012</v>
      </c>
    </row>
    <row r="708" spans="1:17" x14ac:dyDescent="0.3">
      <c r="A708">
        <v>81201</v>
      </c>
      <c r="B708" s="2">
        <v>2579645.59</v>
      </c>
      <c r="C708" s="2">
        <v>4397877.6100000003</v>
      </c>
      <c r="D708" s="2">
        <v>42993.26</v>
      </c>
      <c r="E708" s="2">
        <v>180311.25</v>
      </c>
      <c r="F708" s="2">
        <v>328219.52000000002</v>
      </c>
      <c r="G708" s="2">
        <v>3005.23</v>
      </c>
      <c r="H708" s="2">
        <v>97909.78</v>
      </c>
      <c r="I708" s="2">
        <v>1288.1600000000001</v>
      </c>
      <c r="J708" s="100">
        <f t="shared" si="44"/>
        <v>4871293.5600000015</v>
      </c>
      <c r="K708" s="2">
        <v>4503702.68</v>
      </c>
      <c r="L708" s="3">
        <f t="shared" si="45"/>
        <v>367590.88000000175</v>
      </c>
      <c r="M708" s="101">
        <f t="shared" si="46"/>
        <v>7.5460629804458279E-2</v>
      </c>
      <c r="N708" s="110"/>
      <c r="O708" s="2">
        <v>300213.89</v>
      </c>
      <c r="P708" s="3">
        <f t="shared" si="47"/>
        <v>-4571079.6700000018</v>
      </c>
    </row>
    <row r="709" spans="1:17" x14ac:dyDescent="0.3">
      <c r="A709">
        <v>81203</v>
      </c>
      <c r="B709" s="2">
        <v>149375.07999999999</v>
      </c>
      <c r="C709" s="2">
        <v>272361.77</v>
      </c>
      <c r="D709" s="2">
        <v>2489.5500000000002</v>
      </c>
      <c r="E709" s="2">
        <v>0</v>
      </c>
      <c r="F709" s="2">
        <v>0</v>
      </c>
      <c r="G709" s="2">
        <v>0</v>
      </c>
      <c r="H709" s="2">
        <v>7612.28</v>
      </c>
      <c r="I709" s="2">
        <v>100.08</v>
      </c>
      <c r="J709" s="100">
        <f t="shared" si="44"/>
        <v>282563.68000000005</v>
      </c>
      <c r="K709" s="2">
        <v>0</v>
      </c>
      <c r="L709" s="3">
        <f t="shared" si="45"/>
        <v>282563.68000000005</v>
      </c>
      <c r="M709" s="101">
        <f t="shared" si="46"/>
        <v>1</v>
      </c>
      <c r="N709" s="110"/>
      <c r="O709" s="2">
        <v>0</v>
      </c>
      <c r="P709" s="3">
        <f t="shared" si="47"/>
        <v>-282563.68000000005</v>
      </c>
      <c r="Q709" t="s">
        <v>72</v>
      </c>
    </row>
    <row r="710" spans="1:17" x14ac:dyDescent="0.3">
      <c r="A710">
        <v>81301</v>
      </c>
      <c r="B710" s="2">
        <v>3616739.25</v>
      </c>
      <c r="C710" s="2">
        <v>6192386.4800000004</v>
      </c>
      <c r="D710" s="2">
        <v>60279.88</v>
      </c>
      <c r="E710" s="2">
        <v>360825.88</v>
      </c>
      <c r="F710" s="2">
        <v>657580.04</v>
      </c>
      <c r="G710" s="2">
        <v>6014.04</v>
      </c>
      <c r="H710" s="2">
        <v>218737.42</v>
      </c>
      <c r="I710" s="2">
        <v>2875.64</v>
      </c>
      <c r="J710" s="100">
        <f t="shared" si="44"/>
        <v>7137873.5</v>
      </c>
      <c r="K710" s="2">
        <v>6245613.9400000004</v>
      </c>
      <c r="L710" s="3">
        <f t="shared" si="45"/>
        <v>892259.55999999959</v>
      </c>
      <c r="M710" s="101">
        <f t="shared" si="46"/>
        <v>0.1250035546301009</v>
      </c>
      <c r="N710" s="110"/>
      <c r="O710" s="2">
        <v>401890.32</v>
      </c>
      <c r="P710" s="3">
        <f t="shared" si="47"/>
        <v>-6735983.1799999997</v>
      </c>
    </row>
    <row r="711" spans="1:17" x14ac:dyDescent="0.3">
      <c r="A711">
        <v>81402</v>
      </c>
      <c r="B711" s="2">
        <v>1359411.97</v>
      </c>
      <c r="C711" s="2">
        <v>2328915.4</v>
      </c>
      <c r="D711" s="2">
        <v>22656.62</v>
      </c>
      <c r="E711" s="2">
        <v>120458.96</v>
      </c>
      <c r="F711" s="2">
        <v>219636.01</v>
      </c>
      <c r="G711" s="2">
        <v>2007.63</v>
      </c>
      <c r="H711" s="2">
        <v>31942.39</v>
      </c>
      <c r="I711" s="2">
        <v>419.95</v>
      </c>
      <c r="J711" s="100">
        <f t="shared" si="44"/>
        <v>2605578.0000000005</v>
      </c>
      <c r="K711" s="2">
        <v>2264173.88</v>
      </c>
      <c r="L711" s="3">
        <f t="shared" si="45"/>
        <v>341404.12000000058</v>
      </c>
      <c r="M711" s="101">
        <f t="shared" si="46"/>
        <v>0.13102817110061588</v>
      </c>
      <c r="N711" s="110"/>
      <c r="O711" s="2">
        <v>149742.18</v>
      </c>
      <c r="P711" s="3">
        <f t="shared" si="47"/>
        <v>-2455835.8200000003</v>
      </c>
    </row>
    <row r="712" spans="1:17" x14ac:dyDescent="0.3">
      <c r="A712">
        <v>81403</v>
      </c>
      <c r="B712" s="2">
        <v>0</v>
      </c>
      <c r="C712" s="2">
        <v>0</v>
      </c>
      <c r="D712" s="2">
        <v>0</v>
      </c>
      <c r="E712" s="2">
        <v>0</v>
      </c>
      <c r="F712" s="2">
        <v>0</v>
      </c>
      <c r="G712" s="2">
        <v>0</v>
      </c>
      <c r="H712" s="2">
        <v>0</v>
      </c>
      <c r="I712" s="2">
        <v>0</v>
      </c>
      <c r="J712" s="100">
        <f t="shared" si="44"/>
        <v>0</v>
      </c>
      <c r="K712" s="2">
        <v>1108160.6399999999</v>
      </c>
      <c r="L712" s="3">
        <f t="shared" si="45"/>
        <v>-1108160.6399999999</v>
      </c>
      <c r="M712" s="101">
        <f t="shared" si="46"/>
        <v>0</v>
      </c>
      <c r="N712" s="110"/>
      <c r="O712" s="2">
        <v>0</v>
      </c>
      <c r="P712" s="3">
        <f t="shared" si="47"/>
        <v>0</v>
      </c>
      <c r="Q712" t="s">
        <v>73</v>
      </c>
    </row>
    <row r="713" spans="1:17" x14ac:dyDescent="0.3">
      <c r="A713">
        <v>81408</v>
      </c>
      <c r="B713" s="2">
        <v>1123087.6599999999</v>
      </c>
      <c r="C713" s="2">
        <v>1935895.9</v>
      </c>
      <c r="D713" s="2">
        <v>18718.11</v>
      </c>
      <c r="E713" s="2">
        <v>125613.95</v>
      </c>
      <c r="F713" s="2">
        <v>229035.28</v>
      </c>
      <c r="G713" s="2">
        <v>2093.5</v>
      </c>
      <c r="H713" s="2">
        <v>19206.27</v>
      </c>
      <c r="I713" s="2">
        <v>252.49</v>
      </c>
      <c r="J713" s="100">
        <f t="shared" si="44"/>
        <v>2205201.5499999998</v>
      </c>
      <c r="K713" s="2">
        <v>0</v>
      </c>
      <c r="L713" s="3">
        <f t="shared" si="45"/>
        <v>2205201.5499999998</v>
      </c>
      <c r="M713" s="101">
        <f t="shared" si="46"/>
        <v>1</v>
      </c>
      <c r="N713" s="110"/>
      <c r="O713" s="2">
        <v>111857.56</v>
      </c>
      <c r="P713" s="3">
        <f t="shared" si="47"/>
        <v>-2093343.9899999998</v>
      </c>
      <c r="Q713" t="s">
        <v>73</v>
      </c>
    </row>
    <row r="714" spans="1:17" x14ac:dyDescent="0.3">
      <c r="A714">
        <v>81501</v>
      </c>
      <c r="B714" s="2">
        <v>2612183.1800000002</v>
      </c>
      <c r="C714" s="2">
        <v>4447649.93</v>
      </c>
      <c r="D714" s="2">
        <v>43536.59</v>
      </c>
      <c r="E714" s="2">
        <v>156284.97</v>
      </c>
      <c r="F714" s="2">
        <v>284959.02</v>
      </c>
      <c r="G714" s="2">
        <v>2604.79</v>
      </c>
      <c r="H714" s="2">
        <v>225594.12</v>
      </c>
      <c r="I714" s="2">
        <v>2965.79</v>
      </c>
      <c r="J714" s="100">
        <f t="shared" si="44"/>
        <v>5007310.24</v>
      </c>
      <c r="K714" s="2">
        <v>4611341.9799999995</v>
      </c>
      <c r="L714" s="3">
        <f t="shared" si="45"/>
        <v>395968.26000000071</v>
      </c>
      <c r="M714" s="101">
        <f t="shared" si="46"/>
        <v>7.9078036115453609E-2</v>
      </c>
      <c r="N714" s="110"/>
      <c r="O714" s="2">
        <v>317819.84000000003</v>
      </c>
      <c r="P714" s="3">
        <f t="shared" si="47"/>
        <v>-4689490.4000000004</v>
      </c>
    </row>
    <row r="715" spans="1:17" x14ac:dyDescent="0.3">
      <c r="A715">
        <v>81601</v>
      </c>
      <c r="B715" s="2">
        <v>5677177.1600000001</v>
      </c>
      <c r="C715" s="2">
        <v>9770415.7799999993</v>
      </c>
      <c r="D715" s="2">
        <v>94619.7</v>
      </c>
      <c r="E715" s="2">
        <v>415678.21</v>
      </c>
      <c r="F715" s="2">
        <v>757893.35</v>
      </c>
      <c r="G715" s="2">
        <v>6928.13</v>
      </c>
      <c r="H715" s="2">
        <v>233986.77</v>
      </c>
      <c r="I715" s="2">
        <v>3076.01</v>
      </c>
      <c r="J715" s="100">
        <f t="shared" si="44"/>
        <v>10866919.739999998</v>
      </c>
      <c r="K715" s="2">
        <v>9358857.2100000009</v>
      </c>
      <c r="L715" s="3">
        <f t="shared" si="45"/>
        <v>1508062.5299999975</v>
      </c>
      <c r="M715" s="101">
        <f t="shared" si="46"/>
        <v>0.13877552849212427</v>
      </c>
      <c r="N715" s="110"/>
      <c r="O715" s="2">
        <v>580788.69999999995</v>
      </c>
      <c r="P715" s="3">
        <f t="shared" si="47"/>
        <v>-10286131.039999999</v>
      </c>
    </row>
    <row r="716" spans="1:17" x14ac:dyDescent="0.3">
      <c r="A716">
        <v>81701</v>
      </c>
      <c r="B716" s="2">
        <v>2249714.38</v>
      </c>
      <c r="C716" s="2">
        <v>3809059.39</v>
      </c>
      <c r="D716" s="2">
        <v>37495.089999999997</v>
      </c>
      <c r="E716" s="2">
        <v>579069.18000000005</v>
      </c>
      <c r="F716" s="2">
        <v>1055827.46</v>
      </c>
      <c r="G716" s="2">
        <v>9651.1200000000008</v>
      </c>
      <c r="H716" s="2">
        <v>52249.18</v>
      </c>
      <c r="I716" s="2">
        <v>686.96</v>
      </c>
      <c r="J716" s="100">
        <f t="shared" si="44"/>
        <v>4964969.2</v>
      </c>
      <c r="K716" s="2">
        <v>4576008.7699999996</v>
      </c>
      <c r="L716" s="3">
        <f t="shared" si="45"/>
        <v>388960.43000000063</v>
      </c>
      <c r="M716" s="101">
        <f t="shared" si="46"/>
        <v>7.8340955267154649E-2</v>
      </c>
      <c r="N716" s="110"/>
      <c r="O716" s="2">
        <v>292843.33</v>
      </c>
      <c r="P716" s="3">
        <f t="shared" si="47"/>
        <v>-4672125.87</v>
      </c>
    </row>
    <row r="717" spans="1:17" x14ac:dyDescent="0.3">
      <c r="A717">
        <v>81802</v>
      </c>
      <c r="B717" s="2">
        <v>11007549.52</v>
      </c>
      <c r="C717" s="2">
        <v>18822951.239999998</v>
      </c>
      <c r="D717" s="2">
        <v>183461.65</v>
      </c>
      <c r="E717" s="2">
        <v>391224.33</v>
      </c>
      <c r="F717" s="2">
        <v>713328.08</v>
      </c>
      <c r="G717" s="2">
        <v>6520.59</v>
      </c>
      <c r="H717" s="2">
        <v>2281561.7400000002</v>
      </c>
      <c r="I717" s="2">
        <v>29994.74</v>
      </c>
      <c r="J717" s="100">
        <f t="shared" si="44"/>
        <v>22037818.039999995</v>
      </c>
      <c r="K717" s="2">
        <v>19464869.920000002</v>
      </c>
      <c r="L717" s="3">
        <f t="shared" si="45"/>
        <v>2572948.1199999936</v>
      </c>
      <c r="M717" s="101">
        <f t="shared" si="46"/>
        <v>0.11675149124699798</v>
      </c>
      <c r="N717" s="110"/>
      <c r="O717" s="2">
        <v>1247445.96</v>
      </c>
      <c r="P717" s="3">
        <f t="shared" si="47"/>
        <v>-20790372.079999994</v>
      </c>
    </row>
    <row r="718" spans="1:17" x14ac:dyDescent="0.3">
      <c r="A718">
        <v>81805</v>
      </c>
      <c r="B718" s="2">
        <v>167476.53</v>
      </c>
      <c r="C718" s="2">
        <v>288931.38</v>
      </c>
      <c r="D718" s="2">
        <v>2791.28</v>
      </c>
      <c r="E718" s="2">
        <v>40147.03</v>
      </c>
      <c r="F718" s="2">
        <v>73201.42</v>
      </c>
      <c r="G718" s="2">
        <v>669.17</v>
      </c>
      <c r="H718" s="2">
        <v>2192.9699999999998</v>
      </c>
      <c r="I718" s="2">
        <v>28.84</v>
      </c>
      <c r="J718" s="100">
        <f t="shared" si="44"/>
        <v>367815.06000000006</v>
      </c>
      <c r="K718" s="2">
        <v>361784.39</v>
      </c>
      <c r="L718" s="3">
        <f t="shared" si="45"/>
        <v>6030.6700000000419</v>
      </c>
      <c r="M718" s="101">
        <f t="shared" si="46"/>
        <v>1.6395930063331395E-2</v>
      </c>
      <c r="N718" s="110"/>
      <c r="O718" s="2">
        <v>16433.91</v>
      </c>
      <c r="P718" s="3">
        <f t="shared" si="47"/>
        <v>-351381.15000000008</v>
      </c>
    </row>
    <row r="719" spans="1:17" x14ac:dyDescent="0.3">
      <c r="A719">
        <v>81806</v>
      </c>
      <c r="B719" s="2">
        <v>1478305.06</v>
      </c>
      <c r="C719" s="2">
        <v>2529973.48</v>
      </c>
      <c r="D719" s="2">
        <v>24638.12</v>
      </c>
      <c r="E719" s="2">
        <v>92912.84</v>
      </c>
      <c r="F719" s="2">
        <v>169174.12</v>
      </c>
      <c r="G719" s="2">
        <v>1548.56</v>
      </c>
      <c r="H719" s="2">
        <v>108432.27</v>
      </c>
      <c r="I719" s="2">
        <v>1427.04</v>
      </c>
      <c r="J719" s="100">
        <f t="shared" si="44"/>
        <v>2835193.5900000003</v>
      </c>
      <c r="K719" s="2">
        <v>2473526.17</v>
      </c>
      <c r="L719" s="3">
        <f t="shared" si="45"/>
        <v>361667.42000000039</v>
      </c>
      <c r="M719" s="101">
        <f t="shared" si="46"/>
        <v>0.12756357141735791</v>
      </c>
      <c r="N719" s="110"/>
      <c r="O719" s="2">
        <v>162787.91</v>
      </c>
      <c r="P719" s="3">
        <f t="shared" si="47"/>
        <v>-2672405.6800000002</v>
      </c>
    </row>
    <row r="720" spans="1:17" x14ac:dyDescent="0.3">
      <c r="A720">
        <v>81901</v>
      </c>
      <c r="B720" s="2">
        <v>1888828.53</v>
      </c>
      <c r="C720" s="2">
        <v>3227216.31</v>
      </c>
      <c r="D720" s="2">
        <v>31480.639999999999</v>
      </c>
      <c r="E720" s="2">
        <v>171012.55</v>
      </c>
      <c r="F720" s="2">
        <v>311761.96000000002</v>
      </c>
      <c r="G720" s="2">
        <v>2850.24</v>
      </c>
      <c r="H720" s="2">
        <v>142081.32</v>
      </c>
      <c r="I720" s="2">
        <v>1870.14</v>
      </c>
      <c r="J720" s="100">
        <f t="shared" si="44"/>
        <v>3717260.6100000003</v>
      </c>
      <c r="K720" s="2">
        <v>3292949.4200000004</v>
      </c>
      <c r="L720" s="3">
        <f t="shared" si="45"/>
        <v>424311.18999999994</v>
      </c>
      <c r="M720" s="101">
        <f t="shared" si="46"/>
        <v>0.11414620456218158</v>
      </c>
      <c r="N720" s="110"/>
      <c r="O720" s="2">
        <v>214371.63</v>
      </c>
      <c r="P720" s="3">
        <f t="shared" si="47"/>
        <v>-3502888.9800000004</v>
      </c>
    </row>
    <row r="721" spans="1:16" x14ac:dyDescent="0.3">
      <c r="A721">
        <v>81902</v>
      </c>
      <c r="B721" s="2">
        <v>287327.42</v>
      </c>
      <c r="C721" s="2">
        <v>503042.34</v>
      </c>
      <c r="D721" s="2">
        <v>4788.8900000000003</v>
      </c>
      <c r="E721" s="2">
        <v>3813.01</v>
      </c>
      <c r="F721" s="2">
        <v>6952.41</v>
      </c>
      <c r="G721" s="2">
        <v>63.56</v>
      </c>
      <c r="H721" s="2">
        <v>37103.089999999997</v>
      </c>
      <c r="I721" s="2">
        <v>487.77</v>
      </c>
      <c r="J721" s="100">
        <f t="shared" si="44"/>
        <v>552438.06000000006</v>
      </c>
      <c r="K721" s="2">
        <v>462726.88999999996</v>
      </c>
      <c r="L721" s="3">
        <f t="shared" si="45"/>
        <v>89711.1700000001</v>
      </c>
      <c r="M721" s="101">
        <f t="shared" si="46"/>
        <v>0.16239136383905209</v>
      </c>
      <c r="N721" s="110"/>
      <c r="O721" s="2">
        <v>20851.060000000001</v>
      </c>
      <c r="P721" s="3">
        <f t="shared" si="47"/>
        <v>-531587</v>
      </c>
    </row>
    <row r="722" spans="1:16" x14ac:dyDescent="0.3">
      <c r="A722">
        <v>82001</v>
      </c>
      <c r="B722" s="2">
        <v>1976015.34</v>
      </c>
      <c r="C722" s="2">
        <v>3347009.09</v>
      </c>
      <c r="D722" s="2">
        <v>32938.31</v>
      </c>
      <c r="E722" s="2">
        <v>141751.78</v>
      </c>
      <c r="F722" s="2">
        <v>258460.03</v>
      </c>
      <c r="G722" s="2">
        <v>2362.59</v>
      </c>
      <c r="H722" s="2">
        <v>160630.1</v>
      </c>
      <c r="I722" s="2">
        <v>2111.6999999999998</v>
      </c>
      <c r="J722" s="100">
        <f t="shared" si="44"/>
        <v>3803511.82</v>
      </c>
      <c r="K722" s="2">
        <v>3657776.11</v>
      </c>
      <c r="L722" s="3">
        <f t="shared" si="45"/>
        <v>145735.70999999996</v>
      </c>
      <c r="M722" s="101">
        <f t="shared" si="46"/>
        <v>3.8316092310710884E-2</v>
      </c>
      <c r="N722" s="110"/>
      <c r="O722" s="2">
        <v>256218.65</v>
      </c>
      <c r="P722" s="3">
        <f t="shared" si="47"/>
        <v>-3547293.17</v>
      </c>
    </row>
    <row r="723" spans="1:16" x14ac:dyDescent="0.3">
      <c r="A723">
        <v>82101</v>
      </c>
      <c r="B723" s="2">
        <v>8105596.4400000004</v>
      </c>
      <c r="C723" s="2">
        <v>13812017.34</v>
      </c>
      <c r="D723" s="2">
        <v>135092.47</v>
      </c>
      <c r="E723" s="2">
        <v>655506.93999999994</v>
      </c>
      <c r="F723" s="2">
        <v>1195202.77</v>
      </c>
      <c r="G723" s="2">
        <v>10925.08</v>
      </c>
      <c r="H723" s="2">
        <v>607956.06999999995</v>
      </c>
      <c r="I723" s="2">
        <v>7992.52</v>
      </c>
      <c r="J723" s="100">
        <f t="shared" si="44"/>
        <v>15769186.25</v>
      </c>
      <c r="K723" s="2">
        <v>14781102.9</v>
      </c>
      <c r="L723" s="3">
        <f t="shared" si="45"/>
        <v>988083.34999999963</v>
      </c>
      <c r="M723" s="101">
        <f t="shared" si="46"/>
        <v>6.2659121043738039E-2</v>
      </c>
      <c r="N723" s="110"/>
      <c r="O723" s="2">
        <v>966881.64</v>
      </c>
      <c r="P723" s="3">
        <f t="shared" si="47"/>
        <v>-14802304.609999999</v>
      </c>
    </row>
    <row r="724" spans="1:16" x14ac:dyDescent="0.3">
      <c r="A724">
        <v>82106</v>
      </c>
      <c r="B724" s="2">
        <v>554610.81999999995</v>
      </c>
      <c r="C724" s="2">
        <v>949941.04</v>
      </c>
      <c r="D724" s="2">
        <v>9243.56</v>
      </c>
      <c r="E724" s="2">
        <v>92387.1</v>
      </c>
      <c r="F724" s="2">
        <v>168451.58</v>
      </c>
      <c r="G724" s="2">
        <v>1539.79</v>
      </c>
      <c r="H724" s="2">
        <v>13576.9</v>
      </c>
      <c r="I724" s="2">
        <v>178.49</v>
      </c>
      <c r="J724" s="100">
        <f t="shared" si="44"/>
        <v>1142931.3600000001</v>
      </c>
      <c r="K724" s="2">
        <v>1060728.7800000003</v>
      </c>
      <c r="L724" s="3">
        <f t="shared" si="45"/>
        <v>82202.579999999842</v>
      </c>
      <c r="M724" s="101">
        <f t="shared" si="46"/>
        <v>7.1922586847209993E-2</v>
      </c>
      <c r="N724" s="110"/>
      <c r="O724" s="2">
        <v>61296.62</v>
      </c>
      <c r="P724" s="3">
        <f t="shared" si="47"/>
        <v>-1081634.74</v>
      </c>
    </row>
    <row r="725" spans="1:16" x14ac:dyDescent="0.3">
      <c r="A725">
        <v>82107</v>
      </c>
      <c r="B725" s="2">
        <v>1708927.19</v>
      </c>
      <c r="C725" s="2">
        <v>2894273.54</v>
      </c>
      <c r="D725" s="2">
        <v>28481.85</v>
      </c>
      <c r="E725" s="2">
        <v>111904.15</v>
      </c>
      <c r="F725" s="2">
        <v>204038.11</v>
      </c>
      <c r="G725" s="2">
        <v>1865</v>
      </c>
      <c r="H725" s="2">
        <v>74743.75</v>
      </c>
      <c r="I725" s="2">
        <v>982.59</v>
      </c>
      <c r="J725" s="100">
        <f t="shared" si="44"/>
        <v>3204384.84</v>
      </c>
      <c r="K725" s="2">
        <v>2975000.8399999994</v>
      </c>
      <c r="L725" s="3">
        <f t="shared" si="45"/>
        <v>229384.00000000047</v>
      </c>
      <c r="M725" s="101">
        <f t="shared" si="46"/>
        <v>7.1584410566616116E-2</v>
      </c>
      <c r="N725" s="110"/>
      <c r="O725" s="2">
        <v>221656.39</v>
      </c>
      <c r="P725" s="3">
        <f t="shared" si="47"/>
        <v>-2982728.4499999997</v>
      </c>
    </row>
    <row r="726" spans="1:16" x14ac:dyDescent="0.3">
      <c r="A726">
        <v>82108</v>
      </c>
      <c r="B726" s="2">
        <v>282840.3</v>
      </c>
      <c r="C726" s="2">
        <v>470040.96</v>
      </c>
      <c r="D726" s="2">
        <v>4713.95</v>
      </c>
      <c r="E726" s="2">
        <v>60513.48</v>
      </c>
      <c r="F726" s="2">
        <v>110336.33</v>
      </c>
      <c r="G726" s="2">
        <v>1008.56</v>
      </c>
      <c r="H726" s="2">
        <v>31251.79</v>
      </c>
      <c r="I726" s="2">
        <v>410.84</v>
      </c>
      <c r="J726" s="100">
        <f t="shared" si="44"/>
        <v>617762.43000000005</v>
      </c>
      <c r="K726" s="2">
        <v>457818.76</v>
      </c>
      <c r="L726" s="3">
        <f t="shared" si="45"/>
        <v>159943.67000000004</v>
      </c>
      <c r="M726" s="101">
        <f t="shared" si="46"/>
        <v>0.25890805628953517</v>
      </c>
      <c r="N726" s="110"/>
      <c r="O726" s="2">
        <v>45472.02</v>
      </c>
      <c r="P726" s="3">
        <f t="shared" si="47"/>
        <v>-572290.41</v>
      </c>
    </row>
    <row r="727" spans="1:16" x14ac:dyDescent="0.3">
      <c r="A727">
        <v>82109</v>
      </c>
      <c r="B727" s="2">
        <v>592503.56999999995</v>
      </c>
      <c r="C727" s="2">
        <v>1003505.23</v>
      </c>
      <c r="D727" s="2">
        <v>9875.1200000000008</v>
      </c>
      <c r="E727" s="2">
        <v>132272.39000000001</v>
      </c>
      <c r="F727" s="2">
        <v>241175.43</v>
      </c>
      <c r="G727" s="2">
        <v>2204.5700000000002</v>
      </c>
      <c r="H727" s="2">
        <v>0</v>
      </c>
      <c r="I727" s="2">
        <v>0</v>
      </c>
      <c r="J727" s="100">
        <f t="shared" si="44"/>
        <v>1256760.3500000001</v>
      </c>
      <c r="K727" s="2">
        <v>1118250.7399999998</v>
      </c>
      <c r="L727" s="3">
        <f t="shared" si="45"/>
        <v>138509.61000000034</v>
      </c>
      <c r="M727" s="101">
        <f t="shared" si="46"/>
        <v>0.11021163263147213</v>
      </c>
      <c r="N727" s="110"/>
      <c r="O727" s="2">
        <v>76823.03</v>
      </c>
      <c r="P727" s="3">
        <f t="shared" si="47"/>
        <v>-1179937.32</v>
      </c>
    </row>
    <row r="728" spans="1:16" x14ac:dyDescent="0.3">
      <c r="A728">
        <v>82110</v>
      </c>
      <c r="B728" s="2">
        <v>6448.28</v>
      </c>
      <c r="C728" s="2">
        <v>11757.32</v>
      </c>
      <c r="D728" s="2">
        <v>107.48</v>
      </c>
      <c r="E728" s="2">
        <v>0</v>
      </c>
      <c r="F728" s="2">
        <v>0</v>
      </c>
      <c r="G728" s="2">
        <v>0</v>
      </c>
      <c r="H728" s="2">
        <v>0</v>
      </c>
      <c r="I728" s="2">
        <v>0</v>
      </c>
      <c r="J728" s="100">
        <f t="shared" si="44"/>
        <v>11864.8</v>
      </c>
      <c r="K728" s="2">
        <v>17568.72</v>
      </c>
      <c r="L728" s="3">
        <f t="shared" si="45"/>
        <v>-5703.9200000000019</v>
      </c>
      <c r="M728" s="101">
        <f t="shared" si="46"/>
        <v>-0.48074303823073311</v>
      </c>
      <c r="N728" s="110"/>
      <c r="O728" s="2">
        <v>0</v>
      </c>
      <c r="P728" s="3">
        <f t="shared" si="47"/>
        <v>-11864.8</v>
      </c>
    </row>
    <row r="729" spans="1:16" x14ac:dyDescent="0.3">
      <c r="A729">
        <v>82201</v>
      </c>
      <c r="B729" s="2">
        <v>4907431.95</v>
      </c>
      <c r="C729" s="2">
        <v>8323912.1699999999</v>
      </c>
      <c r="D729" s="2">
        <v>81790.77</v>
      </c>
      <c r="E729" s="2">
        <v>310833.25</v>
      </c>
      <c r="F729" s="2">
        <v>566751.93999999994</v>
      </c>
      <c r="G729" s="2">
        <v>5180.6400000000003</v>
      </c>
      <c r="H729" s="2">
        <v>610320.17000000004</v>
      </c>
      <c r="I729" s="2">
        <v>8027</v>
      </c>
      <c r="J729" s="100">
        <f t="shared" si="44"/>
        <v>9595982.6899999995</v>
      </c>
      <c r="K729" s="2">
        <v>8652026.3800000008</v>
      </c>
      <c r="L729" s="3">
        <f t="shared" si="45"/>
        <v>943956.30999999866</v>
      </c>
      <c r="M729" s="101">
        <f t="shared" si="46"/>
        <v>9.8369947142953704E-2</v>
      </c>
      <c r="N729" s="110"/>
      <c r="O729" s="2">
        <v>621134.18999999994</v>
      </c>
      <c r="P729" s="3">
        <f t="shared" si="47"/>
        <v>-8974848.5</v>
      </c>
    </row>
    <row r="730" spans="1:16" x14ac:dyDescent="0.3">
      <c r="A730">
        <v>82301</v>
      </c>
      <c r="B730" s="2">
        <v>36520845.740000002</v>
      </c>
      <c r="C730" s="2">
        <v>62559874.840000004</v>
      </c>
      <c r="D730" s="2">
        <v>608688.75</v>
      </c>
      <c r="E730" s="2">
        <v>2098097.41</v>
      </c>
      <c r="F730" s="2">
        <v>3822522.75</v>
      </c>
      <c r="G730" s="2">
        <v>34968.49</v>
      </c>
      <c r="H730" s="2">
        <v>10449150.720000001</v>
      </c>
      <c r="I730" s="2">
        <v>137530.09</v>
      </c>
      <c r="J730" s="100">
        <f t="shared" si="44"/>
        <v>77612735.640000001</v>
      </c>
      <c r="K730" s="2">
        <v>65877995.860000007</v>
      </c>
      <c r="L730" s="3">
        <f t="shared" si="45"/>
        <v>11734739.779999994</v>
      </c>
      <c r="M730" s="101">
        <f t="shared" si="46"/>
        <v>0.1511960592966414</v>
      </c>
      <c r="N730" s="110"/>
      <c r="O730" s="2">
        <v>3976013.64</v>
      </c>
      <c r="P730" s="3">
        <f t="shared" si="47"/>
        <v>-73636722</v>
      </c>
    </row>
    <row r="731" spans="1:16" x14ac:dyDescent="0.3">
      <c r="A731">
        <v>82306</v>
      </c>
      <c r="B731" s="2">
        <v>180291.11</v>
      </c>
      <c r="C731" s="2">
        <v>310586.38</v>
      </c>
      <c r="D731" s="2">
        <v>3004.85</v>
      </c>
      <c r="E731" s="2">
        <v>0</v>
      </c>
      <c r="F731" s="2">
        <v>0</v>
      </c>
      <c r="G731" s="2">
        <v>0</v>
      </c>
      <c r="H731" s="2">
        <v>29979.52</v>
      </c>
      <c r="I731" s="2">
        <v>394.13</v>
      </c>
      <c r="J731" s="100">
        <f t="shared" si="44"/>
        <v>343964.88</v>
      </c>
      <c r="K731" s="2">
        <v>312874.06000000006</v>
      </c>
      <c r="L731" s="3">
        <f t="shared" si="45"/>
        <v>31090.819999999949</v>
      </c>
      <c r="M731" s="101">
        <f t="shared" si="46"/>
        <v>9.0389518836922964E-2</v>
      </c>
      <c r="N731" s="110"/>
      <c r="O731" s="2">
        <v>18144.36</v>
      </c>
      <c r="P731" s="3">
        <f t="shared" si="47"/>
        <v>-325820.52</v>
      </c>
    </row>
    <row r="732" spans="1:16" x14ac:dyDescent="0.3">
      <c r="A732">
        <v>82307</v>
      </c>
      <c r="B732" s="2">
        <v>190539.3</v>
      </c>
      <c r="C732" s="2">
        <v>326454.02</v>
      </c>
      <c r="D732" s="2">
        <v>3175.68</v>
      </c>
      <c r="E732" s="2">
        <v>5405.21</v>
      </c>
      <c r="F732" s="2">
        <v>9855.44</v>
      </c>
      <c r="G732" s="2">
        <v>90.09</v>
      </c>
      <c r="H732" s="2">
        <v>67840.89</v>
      </c>
      <c r="I732" s="2">
        <v>891.88</v>
      </c>
      <c r="J732" s="100">
        <f t="shared" si="44"/>
        <v>408308.00000000006</v>
      </c>
      <c r="K732" s="2">
        <v>337310.03</v>
      </c>
      <c r="L732" s="3">
        <f t="shared" si="45"/>
        <v>70997.97000000003</v>
      </c>
      <c r="M732" s="101">
        <f t="shared" si="46"/>
        <v>0.17388336745789948</v>
      </c>
      <c r="N732" s="110"/>
      <c r="O732" s="2">
        <v>20962.169999999998</v>
      </c>
      <c r="P732" s="3">
        <f t="shared" si="47"/>
        <v>-387345.83000000007</v>
      </c>
    </row>
    <row r="733" spans="1:16" x14ac:dyDescent="0.3">
      <c r="A733">
        <v>82308</v>
      </c>
      <c r="B733" s="2">
        <v>169004.72</v>
      </c>
      <c r="C733" s="2">
        <v>291348.65999999997</v>
      </c>
      <c r="D733" s="2">
        <v>2816.79</v>
      </c>
      <c r="E733" s="2">
        <v>4632.32</v>
      </c>
      <c r="F733" s="2">
        <v>8446.2800000000007</v>
      </c>
      <c r="G733" s="2">
        <v>77.2</v>
      </c>
      <c r="H733" s="2">
        <v>75643.539999999994</v>
      </c>
      <c r="I733" s="2">
        <v>994.49</v>
      </c>
      <c r="J733" s="100">
        <f t="shared" si="44"/>
        <v>379326.95999999996</v>
      </c>
      <c r="K733" s="2">
        <v>334179.06999999995</v>
      </c>
      <c r="L733" s="3">
        <f t="shared" si="45"/>
        <v>45147.890000000014</v>
      </c>
      <c r="M733" s="101">
        <f t="shared" si="46"/>
        <v>0.11902104190010648</v>
      </c>
      <c r="N733" s="110"/>
      <c r="O733" s="2">
        <v>16763.97</v>
      </c>
      <c r="P733" s="3">
        <f t="shared" si="47"/>
        <v>-362562.99</v>
      </c>
    </row>
    <row r="734" spans="1:16" x14ac:dyDescent="0.3">
      <c r="A734">
        <v>82309</v>
      </c>
      <c r="B734" s="2">
        <v>0</v>
      </c>
      <c r="C734" s="2">
        <v>0</v>
      </c>
      <c r="D734" s="2">
        <v>0</v>
      </c>
      <c r="E734" s="2">
        <v>0</v>
      </c>
      <c r="F734" s="2">
        <v>0</v>
      </c>
      <c r="G734" s="2">
        <v>0</v>
      </c>
      <c r="H734" s="2">
        <v>0</v>
      </c>
      <c r="I734" s="2">
        <v>0</v>
      </c>
      <c r="J734" s="100">
        <f t="shared" si="44"/>
        <v>0</v>
      </c>
      <c r="K734" s="2">
        <v>80571.91</v>
      </c>
      <c r="L734" s="3">
        <f t="shared" si="45"/>
        <v>-80571.91</v>
      </c>
      <c r="M734" s="101">
        <f t="shared" si="46"/>
        <v>0</v>
      </c>
      <c r="N734" s="110"/>
      <c r="O734" s="2">
        <v>67060.14</v>
      </c>
      <c r="P734" s="3">
        <f t="shared" si="47"/>
        <v>67060.14</v>
      </c>
    </row>
    <row r="735" spans="1:16" x14ac:dyDescent="0.3">
      <c r="A735">
        <v>82312</v>
      </c>
      <c r="B735" s="2">
        <v>163066.46</v>
      </c>
      <c r="C735" s="2">
        <v>281004.38</v>
      </c>
      <c r="D735" s="2">
        <v>2717.74</v>
      </c>
      <c r="E735" s="2">
        <v>8403.89</v>
      </c>
      <c r="F735" s="2">
        <v>15323.02</v>
      </c>
      <c r="G735" s="2">
        <v>140.07</v>
      </c>
      <c r="H735" s="2">
        <v>21630.35</v>
      </c>
      <c r="I735" s="2">
        <v>284.36</v>
      </c>
      <c r="J735" s="100">
        <f t="shared" si="44"/>
        <v>321099.92</v>
      </c>
      <c r="K735" s="2">
        <v>290590.27999999997</v>
      </c>
      <c r="L735" s="3">
        <f t="shared" si="45"/>
        <v>30509.640000000014</v>
      </c>
      <c r="M735" s="101">
        <f t="shared" si="46"/>
        <v>9.5016031146940225E-2</v>
      </c>
      <c r="N735" s="110"/>
      <c r="O735" s="2">
        <v>16319.08</v>
      </c>
      <c r="P735" s="3">
        <f t="shared" si="47"/>
        <v>-304780.83999999997</v>
      </c>
    </row>
    <row r="736" spans="1:16" x14ac:dyDescent="0.3">
      <c r="A736">
        <v>82313</v>
      </c>
      <c r="B736" s="2">
        <v>875982.67</v>
      </c>
      <c r="C736" s="2">
        <v>1577475.18</v>
      </c>
      <c r="D736" s="2">
        <v>0</v>
      </c>
      <c r="E736" s="2">
        <v>8890.32</v>
      </c>
      <c r="F736" s="2">
        <v>15982.12</v>
      </c>
      <c r="G736" s="2">
        <v>0</v>
      </c>
      <c r="H736" s="2">
        <v>250635.94</v>
      </c>
      <c r="I736" s="2">
        <v>0</v>
      </c>
      <c r="J736" s="100">
        <f t="shared" si="44"/>
        <v>1844093.24</v>
      </c>
      <c r="K736" s="2">
        <v>879805.42999999993</v>
      </c>
      <c r="L736" s="3">
        <f t="shared" si="45"/>
        <v>964287.81</v>
      </c>
      <c r="M736" s="101">
        <f t="shared" si="46"/>
        <v>0.52290621161867068</v>
      </c>
      <c r="N736" s="110"/>
      <c r="O736" s="2">
        <v>0</v>
      </c>
      <c r="P736" s="3">
        <f t="shared" si="47"/>
        <v>-1844093.24</v>
      </c>
    </row>
    <row r="737" spans="1:17" x14ac:dyDescent="0.3">
      <c r="A737">
        <v>82401</v>
      </c>
      <c r="B737" s="2">
        <v>463548.18</v>
      </c>
      <c r="C737" s="2">
        <v>791926.18</v>
      </c>
      <c r="D737" s="2">
        <v>7725.84</v>
      </c>
      <c r="E737" s="2">
        <v>51150.84</v>
      </c>
      <c r="F737" s="2">
        <v>93265.38</v>
      </c>
      <c r="G737" s="2">
        <v>852.51</v>
      </c>
      <c r="H737" s="2">
        <v>20432.43</v>
      </c>
      <c r="I737" s="2">
        <v>268.63</v>
      </c>
      <c r="J737" s="100">
        <f t="shared" si="44"/>
        <v>914470.97000000009</v>
      </c>
      <c r="K737" s="2">
        <v>865553.89999999991</v>
      </c>
      <c r="L737" s="3">
        <f t="shared" si="45"/>
        <v>48917.070000000182</v>
      </c>
      <c r="M737" s="101">
        <f t="shared" si="46"/>
        <v>5.3492206537732061E-2</v>
      </c>
      <c r="N737" s="110"/>
      <c r="O737" s="2">
        <v>53277.14</v>
      </c>
      <c r="P737" s="3">
        <f t="shared" si="47"/>
        <v>-861193.83000000007</v>
      </c>
    </row>
    <row r="738" spans="1:17" x14ac:dyDescent="0.3">
      <c r="A738">
        <v>82402</v>
      </c>
      <c r="B738" s="2">
        <v>4705793.3099999996</v>
      </c>
      <c r="C738" s="2">
        <v>8086584.4500000002</v>
      </c>
      <c r="D738" s="2">
        <v>78429.47</v>
      </c>
      <c r="E738" s="2">
        <v>551283.93000000005</v>
      </c>
      <c r="F738" s="2">
        <v>1005134.47</v>
      </c>
      <c r="G738" s="2">
        <v>9188.23</v>
      </c>
      <c r="H738" s="2">
        <v>283761.84999999998</v>
      </c>
      <c r="I738" s="2">
        <v>3731.86</v>
      </c>
      <c r="J738" s="100">
        <f t="shared" si="44"/>
        <v>9466830.3300000001</v>
      </c>
      <c r="K738" s="2">
        <v>8215638.2999999998</v>
      </c>
      <c r="L738" s="3">
        <f t="shared" si="45"/>
        <v>1251192.0300000003</v>
      </c>
      <c r="M738" s="101">
        <f t="shared" si="46"/>
        <v>0.1321658872489796</v>
      </c>
      <c r="N738" s="110"/>
      <c r="O738" s="2">
        <v>490322.64</v>
      </c>
      <c r="P738" s="3">
        <f t="shared" si="47"/>
        <v>-8976507.6899999995</v>
      </c>
    </row>
    <row r="739" spans="1:17" x14ac:dyDescent="0.3">
      <c r="A739">
        <v>82406</v>
      </c>
      <c r="B739" s="2">
        <v>750237.22</v>
      </c>
      <c r="C739" s="2">
        <v>1276468.81</v>
      </c>
      <c r="D739" s="2">
        <v>12503.94</v>
      </c>
      <c r="E739" s="2">
        <v>56319.79</v>
      </c>
      <c r="F739" s="2">
        <v>102689.79</v>
      </c>
      <c r="G739" s="2">
        <v>938.74</v>
      </c>
      <c r="H739" s="2">
        <v>19590.2</v>
      </c>
      <c r="I739" s="2">
        <v>257.52999999999997</v>
      </c>
      <c r="J739" s="100">
        <f t="shared" si="44"/>
        <v>1412449.01</v>
      </c>
      <c r="K739" s="2">
        <v>1240651.0499999998</v>
      </c>
      <c r="L739" s="3">
        <f t="shared" si="45"/>
        <v>171797.9600000002</v>
      </c>
      <c r="M739" s="101">
        <f t="shared" si="46"/>
        <v>0.12163126511731577</v>
      </c>
      <c r="N739" s="110"/>
      <c r="O739" s="2">
        <v>91463.9</v>
      </c>
      <c r="P739" s="3">
        <f t="shared" si="47"/>
        <v>-1320985.1100000001</v>
      </c>
    </row>
    <row r="740" spans="1:17" ht="16.8" x14ac:dyDescent="0.3">
      <c r="A740">
        <v>82501</v>
      </c>
      <c r="B740" s="2">
        <v>0</v>
      </c>
      <c r="C740" s="2">
        <v>0</v>
      </c>
      <c r="D740" s="2">
        <v>0</v>
      </c>
      <c r="E740" s="2">
        <v>0</v>
      </c>
      <c r="F740" s="2">
        <v>0</v>
      </c>
      <c r="G740" s="2">
        <v>0</v>
      </c>
      <c r="H740" s="2">
        <v>0</v>
      </c>
      <c r="I740" s="2">
        <v>0</v>
      </c>
      <c r="J740" s="100">
        <f t="shared" si="44"/>
        <v>0</v>
      </c>
      <c r="K740" s="2">
        <v>692632.82</v>
      </c>
      <c r="L740" s="3">
        <f t="shared" si="45"/>
        <v>-692632.82</v>
      </c>
      <c r="M740" s="101">
        <f t="shared" si="46"/>
        <v>0</v>
      </c>
      <c r="N740" s="110"/>
      <c r="O740" s="2">
        <v>0</v>
      </c>
      <c r="P740" s="3">
        <f t="shared" si="47"/>
        <v>0</v>
      </c>
      <c r="Q740" s="111" t="s">
        <v>74</v>
      </c>
    </row>
    <row r="741" spans="1:17" x14ac:dyDescent="0.3">
      <c r="A741">
        <v>82502</v>
      </c>
      <c r="B741" s="2">
        <v>1683.42</v>
      </c>
      <c r="C741" s="2">
        <v>2882.33</v>
      </c>
      <c r="D741" s="2">
        <v>28.06</v>
      </c>
      <c r="E741" s="2">
        <v>3582.56</v>
      </c>
      <c r="F741" s="2">
        <v>6134.05</v>
      </c>
      <c r="G741" s="2">
        <v>59.72</v>
      </c>
      <c r="H741" s="2">
        <v>1869.95</v>
      </c>
      <c r="I741" s="2">
        <v>26.94</v>
      </c>
      <c r="J741" s="100">
        <f t="shared" si="44"/>
        <v>11001.050000000001</v>
      </c>
      <c r="K741" s="2">
        <v>2218951.63</v>
      </c>
      <c r="L741" s="3">
        <f t="shared" si="45"/>
        <v>-2207950.58</v>
      </c>
      <c r="M741" s="101">
        <f t="shared" si="46"/>
        <v>-200.70362192699787</v>
      </c>
      <c r="N741" s="110"/>
      <c r="O741" s="2">
        <v>0</v>
      </c>
      <c r="P741" s="3">
        <f t="shared" si="47"/>
        <v>-11001.050000000001</v>
      </c>
      <c r="Q741" t="s">
        <v>74</v>
      </c>
    </row>
    <row r="742" spans="1:17" x14ac:dyDescent="0.3">
      <c r="A742">
        <v>82503</v>
      </c>
      <c r="B742" s="2">
        <v>991001.9</v>
      </c>
      <c r="C742" s="2">
        <v>1616828.3</v>
      </c>
      <c r="D742" s="2">
        <v>16516.63</v>
      </c>
      <c r="E742" s="2">
        <v>105100.66</v>
      </c>
      <c r="F742" s="2">
        <v>191632.73</v>
      </c>
      <c r="G742" s="2">
        <v>1751.69</v>
      </c>
      <c r="H742" s="2">
        <v>54779.23</v>
      </c>
      <c r="I742" s="2">
        <v>720.16</v>
      </c>
      <c r="J742" s="100">
        <f t="shared" si="44"/>
        <v>1882228.7399999998</v>
      </c>
      <c r="K742" s="2">
        <v>0</v>
      </c>
      <c r="L742" s="3">
        <f t="shared" si="45"/>
        <v>1882228.7399999998</v>
      </c>
      <c r="M742" s="101">
        <f t="shared" si="46"/>
        <v>1</v>
      </c>
      <c r="N742" s="110"/>
      <c r="O742" s="2">
        <v>190094.3</v>
      </c>
      <c r="P742" s="3">
        <f t="shared" si="47"/>
        <v>-1692134.4399999997</v>
      </c>
      <c r="Q742" t="s">
        <v>74</v>
      </c>
    </row>
    <row r="743" spans="1:17" x14ac:dyDescent="0.3">
      <c r="A743">
        <v>82601</v>
      </c>
      <c r="B743" s="2">
        <v>24418322.48</v>
      </c>
      <c r="C743" s="2">
        <v>41904334.560000002</v>
      </c>
      <c r="D743" s="2">
        <v>406975.54</v>
      </c>
      <c r="E743" s="2">
        <v>726472.18</v>
      </c>
      <c r="F743" s="2">
        <v>1324602.5</v>
      </c>
      <c r="G743" s="2">
        <v>12108.18</v>
      </c>
      <c r="H743" s="2">
        <v>4528264.13</v>
      </c>
      <c r="I743" s="2">
        <v>59523.040000000001</v>
      </c>
      <c r="J743" s="100">
        <f t="shared" si="44"/>
        <v>48235807.950000003</v>
      </c>
      <c r="K743" s="2">
        <v>41915211.039999999</v>
      </c>
      <c r="L743" s="3">
        <f t="shared" si="45"/>
        <v>6320596.9100000039</v>
      </c>
      <c r="M743" s="101">
        <f t="shared" si="46"/>
        <v>0.13103536933706536</v>
      </c>
      <c r="N743" s="110"/>
      <c r="O743" s="2">
        <v>2621245.4</v>
      </c>
      <c r="P743" s="3">
        <f t="shared" si="47"/>
        <v>-45614562.550000004</v>
      </c>
    </row>
    <row r="744" spans="1:17" x14ac:dyDescent="0.3">
      <c r="A744">
        <v>82602</v>
      </c>
      <c r="B744" s="2">
        <v>62331.31</v>
      </c>
      <c r="C744" s="2">
        <v>106632.63</v>
      </c>
      <c r="D744" s="2">
        <v>1038.97</v>
      </c>
      <c r="E744" s="2">
        <v>0</v>
      </c>
      <c r="F744" s="2">
        <v>0</v>
      </c>
      <c r="G744" s="2">
        <v>0</v>
      </c>
      <c r="H744" s="2">
        <v>9305.2900000000009</v>
      </c>
      <c r="I744" s="2">
        <v>122.34</v>
      </c>
      <c r="J744" s="100">
        <f t="shared" si="44"/>
        <v>117099.23000000001</v>
      </c>
      <c r="K744" s="2">
        <v>104810.51</v>
      </c>
      <c r="L744" s="3">
        <f t="shared" si="45"/>
        <v>12288.720000000016</v>
      </c>
      <c r="M744" s="101">
        <f t="shared" si="46"/>
        <v>0.1049427908279159</v>
      </c>
      <c r="N744" s="110"/>
      <c r="O744" s="2">
        <v>7017.57</v>
      </c>
      <c r="P744" s="3">
        <f t="shared" si="47"/>
        <v>-110081.66</v>
      </c>
    </row>
    <row r="745" spans="1:17" x14ac:dyDescent="0.3">
      <c r="A745">
        <v>82603</v>
      </c>
      <c r="B745" s="2">
        <v>102814.94</v>
      </c>
      <c r="C745" s="2">
        <v>175906.3</v>
      </c>
      <c r="D745" s="2">
        <v>1713.57</v>
      </c>
      <c r="E745" s="2">
        <v>168.77</v>
      </c>
      <c r="F745" s="2">
        <v>307.68</v>
      </c>
      <c r="G745" s="2">
        <v>2.82</v>
      </c>
      <c r="H745" s="2">
        <v>14416.91</v>
      </c>
      <c r="I745" s="2">
        <v>189.53</v>
      </c>
      <c r="J745" s="100">
        <f t="shared" si="44"/>
        <v>192536.81</v>
      </c>
      <c r="K745" s="2">
        <v>158160.04</v>
      </c>
      <c r="L745" s="3">
        <f t="shared" si="45"/>
        <v>34376.76999999999</v>
      </c>
      <c r="M745" s="101">
        <f t="shared" si="46"/>
        <v>0.1785464815792886</v>
      </c>
      <c r="N745" s="110"/>
      <c r="O745" s="2">
        <v>11270.53</v>
      </c>
      <c r="P745" s="3">
        <f t="shared" si="47"/>
        <v>-181266.28</v>
      </c>
    </row>
    <row r="746" spans="1:17" x14ac:dyDescent="0.3">
      <c r="A746">
        <v>82604</v>
      </c>
      <c r="B746" s="2">
        <v>59425.41</v>
      </c>
      <c r="C746" s="2">
        <v>100908.37</v>
      </c>
      <c r="D746" s="2">
        <v>990.55</v>
      </c>
      <c r="E746" s="2">
        <v>4082.47</v>
      </c>
      <c r="F746" s="2">
        <v>7443.89</v>
      </c>
      <c r="G746" s="2">
        <v>68.05</v>
      </c>
      <c r="H746" s="2">
        <v>9292.06</v>
      </c>
      <c r="I746" s="2">
        <v>122.18</v>
      </c>
      <c r="J746" s="100">
        <f t="shared" si="44"/>
        <v>118825.09999999999</v>
      </c>
      <c r="K746" s="2">
        <v>107252.97000000002</v>
      </c>
      <c r="L746" s="3">
        <f t="shared" si="45"/>
        <v>11572.129999999976</v>
      </c>
      <c r="M746" s="101">
        <f t="shared" si="46"/>
        <v>9.738792561504242E-2</v>
      </c>
      <c r="N746" s="110"/>
      <c r="O746" s="2">
        <v>7444.06</v>
      </c>
      <c r="P746" s="3">
        <f t="shared" si="47"/>
        <v>-111381.04</v>
      </c>
    </row>
    <row r="747" spans="1:17" x14ac:dyDescent="0.3">
      <c r="A747">
        <v>82701</v>
      </c>
      <c r="B747" s="2">
        <v>966801.93</v>
      </c>
      <c r="C747" s="2">
        <v>1614424.26</v>
      </c>
      <c r="D747" s="2">
        <v>16113.48</v>
      </c>
      <c r="E747" s="2">
        <v>10702.64</v>
      </c>
      <c r="F747" s="2">
        <v>19949.16</v>
      </c>
      <c r="G747" s="2">
        <v>178.4</v>
      </c>
      <c r="H747" s="2">
        <v>86717.04</v>
      </c>
      <c r="I747" s="2">
        <v>1109.97</v>
      </c>
      <c r="J747" s="100">
        <f t="shared" si="44"/>
        <v>1738492.3099999998</v>
      </c>
      <c r="K747" s="2">
        <v>2602086.0499999998</v>
      </c>
      <c r="L747" s="3">
        <f t="shared" si="45"/>
        <v>-863593.74</v>
      </c>
      <c r="M747" s="101">
        <f t="shared" si="46"/>
        <v>-0.49674866839071613</v>
      </c>
      <c r="N747" s="110"/>
      <c r="O747" s="2">
        <v>167833.9</v>
      </c>
      <c r="P747" s="3">
        <f t="shared" si="47"/>
        <v>-1570658.41</v>
      </c>
      <c r="Q747" t="s">
        <v>75</v>
      </c>
    </row>
    <row r="748" spans="1:17" x14ac:dyDescent="0.3">
      <c r="A748">
        <v>82702</v>
      </c>
      <c r="B748" s="2">
        <v>347483.49</v>
      </c>
      <c r="C748" s="2">
        <v>610164.66</v>
      </c>
      <c r="D748" s="2">
        <v>5791.56</v>
      </c>
      <c r="E748" s="2">
        <v>26070.43</v>
      </c>
      <c r="F748" s="2">
        <v>47535.11</v>
      </c>
      <c r="G748" s="2">
        <v>434.5</v>
      </c>
      <c r="H748" s="2">
        <v>53183.62</v>
      </c>
      <c r="I748" s="2">
        <v>699.14</v>
      </c>
      <c r="J748" s="100">
        <f t="shared" si="44"/>
        <v>717808.59000000008</v>
      </c>
      <c r="K748" s="2">
        <v>592316.19000000006</v>
      </c>
      <c r="L748" s="3">
        <f t="shared" si="45"/>
        <v>125492.40000000002</v>
      </c>
      <c r="M748" s="101">
        <f t="shared" si="46"/>
        <v>0.17482710815706456</v>
      </c>
      <c r="N748" s="110"/>
      <c r="O748" s="2">
        <v>23413.91</v>
      </c>
      <c r="P748" s="3">
        <f t="shared" si="47"/>
        <v>-694394.68</v>
      </c>
    </row>
    <row r="749" spans="1:17" x14ac:dyDescent="0.3">
      <c r="A749">
        <v>82801</v>
      </c>
      <c r="B749" s="2">
        <v>5162247.7699999996</v>
      </c>
      <c r="C749" s="2">
        <v>8842600.5099999998</v>
      </c>
      <c r="D749" s="2">
        <v>86037.81</v>
      </c>
      <c r="E749" s="2">
        <v>293451.78000000003</v>
      </c>
      <c r="F749" s="2">
        <v>535060.42000000004</v>
      </c>
      <c r="G749" s="2">
        <v>4891.03</v>
      </c>
      <c r="H749" s="2">
        <v>775981.86</v>
      </c>
      <c r="I749" s="2">
        <v>10201.39</v>
      </c>
      <c r="J749" s="100">
        <f t="shared" si="44"/>
        <v>10254773.02</v>
      </c>
      <c r="K749" s="2">
        <v>9292737.620000001</v>
      </c>
      <c r="L749" s="3">
        <f t="shared" si="45"/>
        <v>962035.39999999851</v>
      </c>
      <c r="M749" s="101">
        <f t="shared" si="46"/>
        <v>9.3813426988947485E-2</v>
      </c>
      <c r="N749" s="110"/>
      <c r="O749" s="2">
        <v>569840.32999999996</v>
      </c>
      <c r="P749" s="3">
        <f t="shared" si="47"/>
        <v>-9684932.6899999995</v>
      </c>
    </row>
    <row r="750" spans="1:17" x14ac:dyDescent="0.3">
      <c r="A750">
        <v>82901</v>
      </c>
      <c r="B750" s="2">
        <v>7192170.21</v>
      </c>
      <c r="C750" s="2">
        <v>12444476.57</v>
      </c>
      <c r="D750" s="2">
        <v>119870.28</v>
      </c>
      <c r="E750" s="2">
        <v>365950.04</v>
      </c>
      <c r="F750" s="2">
        <v>667247.94999999995</v>
      </c>
      <c r="G750" s="2">
        <v>6099.25</v>
      </c>
      <c r="H750" s="2">
        <v>1121720.1200000001</v>
      </c>
      <c r="I750" s="2">
        <v>14748.5</v>
      </c>
      <c r="J750" s="100">
        <f t="shared" si="44"/>
        <v>14374162.669999998</v>
      </c>
      <c r="K750" s="2">
        <v>11897275.290000001</v>
      </c>
      <c r="L750" s="3">
        <f t="shared" si="45"/>
        <v>2476887.3799999971</v>
      </c>
      <c r="M750" s="101">
        <f t="shared" si="46"/>
        <v>0.17231524624174838</v>
      </c>
      <c r="N750" s="110"/>
      <c r="O750" s="2">
        <v>669228.39</v>
      </c>
      <c r="P750" s="3">
        <f t="shared" si="47"/>
        <v>-13704934.279999997</v>
      </c>
    </row>
    <row r="751" spans="1:17" x14ac:dyDescent="0.3">
      <c r="A751">
        <v>82906</v>
      </c>
      <c r="B751" s="2">
        <v>43618.02</v>
      </c>
      <c r="C751" s="2">
        <v>79530.179999999993</v>
      </c>
      <c r="D751" s="2">
        <v>726.97</v>
      </c>
      <c r="E751" s="2">
        <v>11922.49</v>
      </c>
      <c r="F751" s="2">
        <v>21738.52</v>
      </c>
      <c r="G751" s="2">
        <v>198.72</v>
      </c>
      <c r="H751" s="2">
        <v>7610.77</v>
      </c>
      <c r="I751" s="2">
        <v>100.08</v>
      </c>
      <c r="J751" s="100">
        <f t="shared" si="44"/>
        <v>109905.24</v>
      </c>
      <c r="K751" s="2">
        <v>0</v>
      </c>
      <c r="L751" s="3">
        <f t="shared" si="45"/>
        <v>109905.24</v>
      </c>
      <c r="M751" s="101">
        <f t="shared" si="46"/>
        <v>1</v>
      </c>
      <c r="N751" s="110"/>
      <c r="O751" s="2">
        <v>0</v>
      </c>
      <c r="P751" s="3">
        <f t="shared" si="47"/>
        <v>-109905.24</v>
      </c>
      <c r="Q751" t="s">
        <v>72</v>
      </c>
    </row>
    <row r="752" spans="1:17" x14ac:dyDescent="0.3">
      <c r="A752">
        <v>83001</v>
      </c>
      <c r="B752" s="2">
        <v>2909676.8</v>
      </c>
      <c r="C752" s="2">
        <v>4977671.32</v>
      </c>
      <c r="D752" s="2">
        <v>48494.73</v>
      </c>
      <c r="E752" s="2">
        <v>211048.06</v>
      </c>
      <c r="F752" s="2">
        <v>384811.3</v>
      </c>
      <c r="G752" s="2">
        <v>3517.6</v>
      </c>
      <c r="H752" s="2">
        <v>243076.52</v>
      </c>
      <c r="I752" s="2">
        <v>3195.6</v>
      </c>
      <c r="J752" s="100">
        <f t="shared" si="44"/>
        <v>5660767.0699999994</v>
      </c>
      <c r="K752" s="2">
        <v>5178042.669999999</v>
      </c>
      <c r="L752" s="3">
        <f t="shared" si="45"/>
        <v>482724.40000000037</v>
      </c>
      <c r="M752" s="101">
        <f t="shared" si="46"/>
        <v>8.5275439535087677E-2</v>
      </c>
      <c r="N752" s="110"/>
      <c r="O752" s="2">
        <v>327629.99</v>
      </c>
      <c r="P752" s="3">
        <f t="shared" si="47"/>
        <v>-5333137.0799999991</v>
      </c>
    </row>
    <row r="753" spans="1:16" x14ac:dyDescent="0.3">
      <c r="A753">
        <v>83005</v>
      </c>
      <c r="B753" s="2">
        <v>1329566.92</v>
      </c>
      <c r="C753" s="2">
        <v>2247728.7400000002</v>
      </c>
      <c r="D753" s="2">
        <v>22159.56</v>
      </c>
      <c r="E753" s="2">
        <v>234814.52</v>
      </c>
      <c r="F753" s="2">
        <v>428144.52</v>
      </c>
      <c r="G753" s="2">
        <v>3913.64</v>
      </c>
      <c r="H753" s="2">
        <v>218371.02</v>
      </c>
      <c r="I753" s="2">
        <v>2870.8</v>
      </c>
      <c r="J753" s="100">
        <f t="shared" si="44"/>
        <v>2923188.2800000003</v>
      </c>
      <c r="K753" s="2">
        <v>2681501.0299999998</v>
      </c>
      <c r="L753" s="3">
        <f t="shared" si="45"/>
        <v>241687.25000000047</v>
      </c>
      <c r="M753" s="101">
        <f t="shared" si="46"/>
        <v>8.2679330528788397E-2</v>
      </c>
      <c r="N753" s="110"/>
      <c r="O753" s="2">
        <v>176515.16</v>
      </c>
      <c r="P753" s="3">
        <f t="shared" si="47"/>
        <v>-2746673.12</v>
      </c>
    </row>
    <row r="754" spans="1:16" x14ac:dyDescent="0.3">
      <c r="A754">
        <v>83101</v>
      </c>
      <c r="B754" s="2">
        <v>809654.74</v>
      </c>
      <c r="C754" s="2">
        <v>1339841.55</v>
      </c>
      <c r="D754" s="2">
        <v>13494.37</v>
      </c>
      <c r="E754" s="2">
        <v>142498.66</v>
      </c>
      <c r="F754" s="2">
        <v>259822.24</v>
      </c>
      <c r="G754" s="2">
        <v>2375.06</v>
      </c>
      <c r="H754" s="2">
        <v>37507.64</v>
      </c>
      <c r="I754" s="2">
        <v>493.08</v>
      </c>
      <c r="J754" s="100">
        <f t="shared" si="44"/>
        <v>1653533.9400000002</v>
      </c>
      <c r="K754" s="2">
        <v>1392503.1400000001</v>
      </c>
      <c r="L754" s="3">
        <f t="shared" si="45"/>
        <v>261030.80000000005</v>
      </c>
      <c r="M754" s="101">
        <f t="shared" si="46"/>
        <v>0.15786237807734385</v>
      </c>
      <c r="N754" s="110"/>
      <c r="O754" s="2">
        <v>136426.1</v>
      </c>
      <c r="P754" s="3">
        <f t="shared" si="47"/>
        <v>-1517107.84</v>
      </c>
    </row>
    <row r="755" spans="1:16" x14ac:dyDescent="0.3">
      <c r="A755">
        <v>83202</v>
      </c>
      <c r="B755" s="2">
        <v>4469012.3099999996</v>
      </c>
      <c r="C755" s="2">
        <v>7619151.6399999997</v>
      </c>
      <c r="D755" s="2">
        <v>74483.59</v>
      </c>
      <c r="E755" s="2">
        <v>184885.89</v>
      </c>
      <c r="F755" s="2">
        <v>337107.82</v>
      </c>
      <c r="G755" s="2">
        <v>3081.53</v>
      </c>
      <c r="H755" s="2">
        <v>869750.85</v>
      </c>
      <c r="I755" s="2">
        <v>11433.99</v>
      </c>
      <c r="J755" s="100">
        <f t="shared" si="44"/>
        <v>8915009.4199999999</v>
      </c>
      <c r="K755" s="2">
        <v>8319366.7600000007</v>
      </c>
      <c r="L755" s="3">
        <f t="shared" si="45"/>
        <v>595642.65999999922</v>
      </c>
      <c r="M755" s="101">
        <f t="shared" si="46"/>
        <v>6.6813463894242212E-2</v>
      </c>
      <c r="N755" s="110"/>
      <c r="O755" s="2">
        <v>529029</v>
      </c>
      <c r="P755" s="3">
        <f t="shared" si="47"/>
        <v>-8385980.4199999999</v>
      </c>
    </row>
    <row r="756" spans="1:16" x14ac:dyDescent="0.3">
      <c r="A756">
        <v>83203</v>
      </c>
      <c r="B756" s="2">
        <v>1282482.92</v>
      </c>
      <c r="C756" s="2">
        <v>2201484.7799999998</v>
      </c>
      <c r="D756" s="2">
        <v>21374.86</v>
      </c>
      <c r="E756" s="2">
        <v>85723.58</v>
      </c>
      <c r="F756" s="2">
        <v>156302.15</v>
      </c>
      <c r="G756" s="2">
        <v>1428.75</v>
      </c>
      <c r="H756" s="2">
        <v>96028.29</v>
      </c>
      <c r="I756" s="2">
        <v>1262.44</v>
      </c>
      <c r="J756" s="100">
        <f t="shared" si="44"/>
        <v>2477881.2699999996</v>
      </c>
      <c r="K756" s="2">
        <v>2255414.2000000002</v>
      </c>
      <c r="L756" s="3">
        <f t="shared" si="45"/>
        <v>222467.06999999937</v>
      </c>
      <c r="M756" s="101">
        <f t="shared" si="46"/>
        <v>8.9781166149255978E-2</v>
      </c>
      <c r="N756" s="110"/>
      <c r="O756" s="2">
        <v>136907.42000000001</v>
      </c>
      <c r="P756" s="3">
        <f t="shared" si="47"/>
        <v>-2340973.8499999996</v>
      </c>
    </row>
    <row r="757" spans="1:16" x14ac:dyDescent="0.3">
      <c r="A757">
        <v>83204</v>
      </c>
      <c r="B757" s="2">
        <v>1730579.44</v>
      </c>
      <c r="C757" s="2">
        <v>2971323</v>
      </c>
      <c r="D757" s="2">
        <v>28843.24</v>
      </c>
      <c r="E757" s="2">
        <v>106287.3</v>
      </c>
      <c r="F757" s="2">
        <v>193797.15</v>
      </c>
      <c r="G757" s="2">
        <v>1771.4</v>
      </c>
      <c r="H757" s="2">
        <v>219727.55</v>
      </c>
      <c r="I757" s="2">
        <v>2888.59</v>
      </c>
      <c r="J757" s="100">
        <f t="shared" si="44"/>
        <v>3418350.9299999997</v>
      </c>
      <c r="K757" s="2">
        <v>2993115.9600000004</v>
      </c>
      <c r="L757" s="3">
        <f t="shared" si="45"/>
        <v>425234.96999999927</v>
      </c>
      <c r="M757" s="101">
        <f t="shared" si="46"/>
        <v>0.12439769312976866</v>
      </c>
      <c r="N757" s="110"/>
      <c r="O757" s="2">
        <v>182975.45</v>
      </c>
      <c r="P757" s="3">
        <f t="shared" si="47"/>
        <v>-3235375.4799999995</v>
      </c>
    </row>
    <row r="758" spans="1:16" x14ac:dyDescent="0.3">
      <c r="A758">
        <v>83205</v>
      </c>
      <c r="B758" s="2">
        <v>10200798.73</v>
      </c>
      <c r="C758" s="2">
        <v>17409010.93</v>
      </c>
      <c r="D758" s="2">
        <v>170010.7</v>
      </c>
      <c r="E758" s="2">
        <v>405122.32</v>
      </c>
      <c r="F758" s="2">
        <v>738673.35</v>
      </c>
      <c r="G758" s="2">
        <v>6752</v>
      </c>
      <c r="H758" s="2">
        <v>2114077.09</v>
      </c>
      <c r="I758" s="2">
        <v>27792.21</v>
      </c>
      <c r="J758" s="100">
        <f t="shared" si="44"/>
        <v>20466316.280000001</v>
      </c>
      <c r="K758" s="2">
        <v>18440918.010000002</v>
      </c>
      <c r="L758" s="3">
        <f t="shared" si="45"/>
        <v>2025398.2699999996</v>
      </c>
      <c r="M758" s="101">
        <f t="shared" si="46"/>
        <v>9.8962521749908161E-2</v>
      </c>
      <c r="N758" s="110"/>
      <c r="O758" s="2">
        <v>1190409.8</v>
      </c>
      <c r="P758" s="3">
        <f t="shared" si="47"/>
        <v>-19275906.48</v>
      </c>
    </row>
    <row r="759" spans="1:16" x14ac:dyDescent="0.3">
      <c r="A759">
        <v>83206</v>
      </c>
      <c r="B759" s="2">
        <v>16069231.65</v>
      </c>
      <c r="C759" s="2">
        <v>27697182.920000002</v>
      </c>
      <c r="D759" s="2">
        <v>267815.77</v>
      </c>
      <c r="E759" s="2">
        <v>515118.23</v>
      </c>
      <c r="F759" s="2">
        <v>939231.72</v>
      </c>
      <c r="G759" s="2">
        <v>8585.51</v>
      </c>
      <c r="H759" s="2">
        <v>1771008.01</v>
      </c>
      <c r="I759" s="2">
        <v>23282.13</v>
      </c>
      <c r="J759" s="100">
        <f t="shared" si="44"/>
        <v>30707106.060000002</v>
      </c>
      <c r="K759" s="2">
        <v>27012276.859999999</v>
      </c>
      <c r="L759" s="3">
        <f t="shared" si="45"/>
        <v>3694829.200000003</v>
      </c>
      <c r="M759" s="101">
        <f t="shared" si="46"/>
        <v>0.1203248913388487</v>
      </c>
      <c r="N759" s="110"/>
      <c r="O759" s="2">
        <v>1601792.88</v>
      </c>
      <c r="P759" s="3">
        <f t="shared" si="47"/>
        <v>-29105313.180000003</v>
      </c>
    </row>
    <row r="760" spans="1:16" x14ac:dyDescent="0.3">
      <c r="A760">
        <v>83207</v>
      </c>
      <c r="B760" s="2">
        <v>33850.76</v>
      </c>
      <c r="C760" s="2">
        <v>56452.09</v>
      </c>
      <c r="D760" s="2">
        <v>564.16</v>
      </c>
      <c r="E760" s="2">
        <v>7109.85</v>
      </c>
      <c r="F760" s="2">
        <v>12963.45</v>
      </c>
      <c r="G760" s="2">
        <v>118.5</v>
      </c>
      <c r="H760" s="2">
        <v>17350.5</v>
      </c>
      <c r="I760" s="2">
        <v>228.1</v>
      </c>
      <c r="J760" s="100">
        <f t="shared" si="44"/>
        <v>87676.800000000003</v>
      </c>
      <c r="K760" s="2">
        <v>98261.760000000009</v>
      </c>
      <c r="L760" s="3">
        <f t="shared" si="45"/>
        <v>-10584.960000000006</v>
      </c>
      <c r="M760" s="101">
        <f t="shared" si="46"/>
        <v>-0.12072703383335165</v>
      </c>
      <c r="N760" s="110"/>
      <c r="O760" s="2">
        <v>5268.76</v>
      </c>
      <c r="P760" s="3">
        <f t="shared" si="47"/>
        <v>-82408.040000000008</v>
      </c>
    </row>
    <row r="761" spans="1:16" x14ac:dyDescent="0.3">
      <c r="A761">
        <v>83301</v>
      </c>
      <c r="B761" s="2">
        <v>2075406.14</v>
      </c>
      <c r="C761" s="2">
        <v>3488543.91</v>
      </c>
      <c r="D761" s="2">
        <v>34589.980000000003</v>
      </c>
      <c r="E761" s="2">
        <v>170951.86</v>
      </c>
      <c r="F761" s="2">
        <v>311702.46999999997</v>
      </c>
      <c r="G761" s="2">
        <v>2849.13</v>
      </c>
      <c r="H761" s="2">
        <v>88436.59</v>
      </c>
      <c r="I761" s="2">
        <v>1162.6099999999999</v>
      </c>
      <c r="J761" s="100">
        <f t="shared" si="44"/>
        <v>3927284.6899999995</v>
      </c>
      <c r="K761" s="2">
        <v>3559218.24</v>
      </c>
      <c r="L761" s="3">
        <f t="shared" si="45"/>
        <v>368066.44999999925</v>
      </c>
      <c r="M761" s="101">
        <f t="shared" si="46"/>
        <v>9.3720338364367287E-2</v>
      </c>
      <c r="N761" s="110"/>
      <c r="O761" s="2">
        <v>295413.23</v>
      </c>
      <c r="P761" s="3">
        <f t="shared" si="47"/>
        <v>-3631871.4599999995</v>
      </c>
    </row>
    <row r="762" spans="1:16" x14ac:dyDescent="0.3">
      <c r="A762">
        <v>83402</v>
      </c>
      <c r="B762" s="2">
        <v>1860945.12</v>
      </c>
      <c r="C762" s="2">
        <v>3155527.55</v>
      </c>
      <c r="D762" s="2">
        <v>31015.79</v>
      </c>
      <c r="E762" s="2">
        <v>168795.81</v>
      </c>
      <c r="F762" s="2">
        <v>307754.81</v>
      </c>
      <c r="G762" s="2">
        <v>2813.15</v>
      </c>
      <c r="H762" s="2">
        <v>55161.54</v>
      </c>
      <c r="I762" s="2">
        <v>725.8</v>
      </c>
      <c r="J762" s="100">
        <f t="shared" si="44"/>
        <v>3552998.6399999997</v>
      </c>
      <c r="K762" s="2">
        <v>2906675.44</v>
      </c>
      <c r="L762" s="3">
        <f t="shared" si="45"/>
        <v>646323.19999999972</v>
      </c>
      <c r="M762" s="101">
        <f t="shared" si="46"/>
        <v>0.18190921682987185</v>
      </c>
      <c r="N762" s="110"/>
      <c r="O762" s="2">
        <v>236994.12</v>
      </c>
      <c r="P762" s="3">
        <f t="shared" si="47"/>
        <v>-3316004.5199999996</v>
      </c>
    </row>
    <row r="763" spans="1:16" x14ac:dyDescent="0.3">
      <c r="A763">
        <v>83501</v>
      </c>
      <c r="B763" s="2">
        <v>496046.11</v>
      </c>
      <c r="C763" s="2">
        <v>844759.2</v>
      </c>
      <c r="D763" s="2">
        <v>8267.39</v>
      </c>
      <c r="E763" s="2">
        <v>49107.53</v>
      </c>
      <c r="F763" s="2">
        <v>89538.87</v>
      </c>
      <c r="G763" s="2">
        <v>818.47</v>
      </c>
      <c r="H763" s="2">
        <v>13728.32</v>
      </c>
      <c r="I763" s="2">
        <v>180.48</v>
      </c>
      <c r="J763" s="100">
        <f t="shared" si="44"/>
        <v>957292.72999999986</v>
      </c>
      <c r="K763" s="2">
        <v>821099.53</v>
      </c>
      <c r="L763" s="3">
        <f t="shared" si="45"/>
        <v>136193.19999999984</v>
      </c>
      <c r="M763" s="101">
        <f t="shared" si="46"/>
        <v>0.14226912597570845</v>
      </c>
      <c r="N763" s="110"/>
      <c r="O763" s="2">
        <v>59670.38</v>
      </c>
      <c r="P763" s="3">
        <f t="shared" si="47"/>
        <v>-897622.34999999986</v>
      </c>
    </row>
    <row r="764" spans="1:16" x14ac:dyDescent="0.3">
      <c r="A764">
        <v>83601</v>
      </c>
      <c r="B764" s="2">
        <v>3381371.97</v>
      </c>
      <c r="C764" s="2">
        <v>5798106.1200000001</v>
      </c>
      <c r="D764" s="2">
        <v>56357</v>
      </c>
      <c r="E764" s="2">
        <v>233050.29</v>
      </c>
      <c r="F764" s="2">
        <v>424889.16</v>
      </c>
      <c r="G764" s="2">
        <v>3884.08</v>
      </c>
      <c r="H764" s="2">
        <v>192725.48</v>
      </c>
      <c r="I764" s="2">
        <v>2536.42</v>
      </c>
      <c r="J764" s="100">
        <f t="shared" si="44"/>
        <v>6478498.2600000007</v>
      </c>
      <c r="K764" s="2">
        <v>5558000.7000000002</v>
      </c>
      <c r="L764" s="3">
        <f t="shared" si="45"/>
        <v>920497.56000000052</v>
      </c>
      <c r="M764" s="101">
        <f t="shared" si="46"/>
        <v>0.14208502079616217</v>
      </c>
      <c r="N764" s="110"/>
      <c r="O764" s="2">
        <v>363271.84</v>
      </c>
      <c r="P764" s="3">
        <f t="shared" si="47"/>
        <v>-6115226.4200000009</v>
      </c>
    </row>
    <row r="765" spans="1:16" x14ac:dyDescent="0.3">
      <c r="A765">
        <v>83701</v>
      </c>
      <c r="B765" s="2">
        <v>5770341.3700000001</v>
      </c>
      <c r="C765" s="2">
        <v>9844639.8699999992</v>
      </c>
      <c r="D765" s="2">
        <v>96172.92</v>
      </c>
      <c r="E765" s="2">
        <v>147494.70000000001</v>
      </c>
      <c r="F765" s="2">
        <v>268932.21000000002</v>
      </c>
      <c r="G765" s="2">
        <v>2458.37</v>
      </c>
      <c r="H765" s="2">
        <v>1210336.45</v>
      </c>
      <c r="I765" s="2">
        <v>15911.49</v>
      </c>
      <c r="J765" s="100">
        <f t="shared" si="44"/>
        <v>11438451.309999999</v>
      </c>
      <c r="K765" s="2">
        <v>10557510.4</v>
      </c>
      <c r="L765" s="3">
        <f t="shared" si="45"/>
        <v>880940.90999999829</v>
      </c>
      <c r="M765" s="101">
        <f t="shared" si="46"/>
        <v>7.7015750307897091E-2</v>
      </c>
      <c r="N765" s="110"/>
      <c r="O765" s="2">
        <v>676584.61</v>
      </c>
      <c r="P765" s="3">
        <f t="shared" si="47"/>
        <v>-10761866.699999999</v>
      </c>
    </row>
    <row r="766" spans="1:16" x14ac:dyDescent="0.3">
      <c r="A766">
        <v>83802</v>
      </c>
      <c r="B766" s="107">
        <v>-199.5</v>
      </c>
      <c r="C766" s="107">
        <v>-297.83</v>
      </c>
      <c r="D766" s="107">
        <v>-4.28</v>
      </c>
      <c r="E766" s="2">
        <v>199.5</v>
      </c>
      <c r="F766" s="2">
        <v>297.83</v>
      </c>
      <c r="G766" s="2">
        <v>4.28</v>
      </c>
      <c r="H766" s="2">
        <v>0</v>
      </c>
      <c r="I766" s="2">
        <v>0</v>
      </c>
      <c r="J766" s="100">
        <f t="shared" si="44"/>
        <v>0</v>
      </c>
      <c r="K766" s="2">
        <v>0</v>
      </c>
      <c r="L766" s="3">
        <f t="shared" si="45"/>
        <v>0</v>
      </c>
      <c r="M766" s="101">
        <f t="shared" si="46"/>
        <v>0</v>
      </c>
      <c r="N766" s="110"/>
      <c r="O766" s="2">
        <v>0</v>
      </c>
      <c r="P766" s="3">
        <f t="shared" si="47"/>
        <v>0</v>
      </c>
    </row>
    <row r="767" spans="1:16" x14ac:dyDescent="0.3">
      <c r="A767">
        <v>83810</v>
      </c>
      <c r="B767" s="2">
        <v>158920.24</v>
      </c>
      <c r="C767" s="2">
        <v>281194.01</v>
      </c>
      <c r="D767" s="2">
        <v>2648.7</v>
      </c>
      <c r="E767" s="2">
        <v>12481.68</v>
      </c>
      <c r="F767" s="2">
        <v>22758.62</v>
      </c>
      <c r="G767" s="2">
        <v>208.02</v>
      </c>
      <c r="H767" s="2">
        <v>0</v>
      </c>
      <c r="I767" s="2">
        <v>0</v>
      </c>
      <c r="J767" s="100">
        <f t="shared" si="44"/>
        <v>306809.35000000003</v>
      </c>
      <c r="K767" s="2">
        <v>214772.57</v>
      </c>
      <c r="L767" s="3">
        <f t="shared" si="45"/>
        <v>92036.780000000028</v>
      </c>
      <c r="M767" s="101">
        <f t="shared" si="46"/>
        <v>0.29998036239769099</v>
      </c>
      <c r="N767" s="110"/>
      <c r="O767" s="2">
        <v>8570.8700000000008</v>
      </c>
      <c r="P767" s="3">
        <f t="shared" si="47"/>
        <v>-298238.48000000004</v>
      </c>
    </row>
    <row r="768" spans="1:16" x14ac:dyDescent="0.3">
      <c r="A768">
        <v>83811</v>
      </c>
      <c r="B768" s="2">
        <v>178230.61</v>
      </c>
      <c r="C768" s="2">
        <v>320852.61</v>
      </c>
      <c r="D768" s="2">
        <v>0</v>
      </c>
      <c r="E768" s="2">
        <v>28776.39</v>
      </c>
      <c r="F768" s="2">
        <v>52469.07</v>
      </c>
      <c r="G768" s="2">
        <v>0</v>
      </c>
      <c r="H768" s="2">
        <v>1510.8</v>
      </c>
      <c r="I768" s="2">
        <v>0</v>
      </c>
      <c r="J768" s="100">
        <f t="shared" si="44"/>
        <v>374832.48</v>
      </c>
      <c r="K768" s="2">
        <v>353682.55</v>
      </c>
      <c r="L768" s="3">
        <f t="shared" si="45"/>
        <v>21149.929999999993</v>
      </c>
      <c r="M768" s="101">
        <f t="shared" si="46"/>
        <v>5.642501951805242E-2</v>
      </c>
      <c r="N768" s="110"/>
      <c r="O768" s="2">
        <v>4122.1099999999997</v>
      </c>
      <c r="P768" s="3">
        <f t="shared" si="47"/>
        <v>-370710.37</v>
      </c>
    </row>
    <row r="769" spans="1:16" x14ac:dyDescent="0.3">
      <c r="A769">
        <v>83812</v>
      </c>
      <c r="B769" s="2">
        <v>7225710.1600000001</v>
      </c>
      <c r="C769" s="2">
        <v>12321888.25</v>
      </c>
      <c r="D769" s="2">
        <v>120398.04</v>
      </c>
      <c r="E769" s="2">
        <v>911151.73</v>
      </c>
      <c r="F769" s="2">
        <v>1661324.08</v>
      </c>
      <c r="G769" s="2">
        <v>15185.55</v>
      </c>
      <c r="H769" s="2">
        <v>345323.72</v>
      </c>
      <c r="I769" s="2">
        <v>4539.6499999999996</v>
      </c>
      <c r="J769" s="100">
        <f t="shared" si="44"/>
        <v>14468659.290000001</v>
      </c>
      <c r="K769" s="2">
        <v>12104919.65</v>
      </c>
      <c r="L769" s="3">
        <f t="shared" si="45"/>
        <v>2363739.6400000006</v>
      </c>
      <c r="M769" s="101">
        <f t="shared" si="46"/>
        <v>0.16336963865295362</v>
      </c>
      <c r="N769" s="110"/>
      <c r="O769" s="2">
        <v>852211.41</v>
      </c>
      <c r="P769" s="3">
        <f t="shared" si="47"/>
        <v>-13616447.880000001</v>
      </c>
    </row>
    <row r="770" spans="1:16" x14ac:dyDescent="0.3">
      <c r="A770">
        <v>83901</v>
      </c>
      <c r="B770" s="2">
        <v>7628681.7199999997</v>
      </c>
      <c r="C770" s="2">
        <v>13093544.119999999</v>
      </c>
      <c r="D770" s="2">
        <v>127140.69</v>
      </c>
      <c r="E770" s="2">
        <v>169348.25</v>
      </c>
      <c r="F770" s="2">
        <v>308764.71999999997</v>
      </c>
      <c r="G770" s="2">
        <v>2822.47</v>
      </c>
      <c r="H770" s="2">
        <v>1117099.25</v>
      </c>
      <c r="I770" s="2">
        <v>14699.11</v>
      </c>
      <c r="J770" s="100">
        <f t="shared" si="44"/>
        <v>14664070.359999999</v>
      </c>
      <c r="K770" s="2">
        <v>12669600.26</v>
      </c>
      <c r="L770" s="3">
        <f t="shared" si="45"/>
        <v>1994470.0999999996</v>
      </c>
      <c r="M770" s="101">
        <f t="shared" si="46"/>
        <v>0.13601067446051177</v>
      </c>
      <c r="N770" s="110"/>
      <c r="O770" s="2">
        <v>810237.63</v>
      </c>
      <c r="P770" s="3">
        <f t="shared" si="47"/>
        <v>-13853832.729999999</v>
      </c>
    </row>
    <row r="771" spans="1:16" x14ac:dyDescent="0.3">
      <c r="A771">
        <v>84002</v>
      </c>
      <c r="B771" s="2">
        <v>16118200.939999999</v>
      </c>
      <c r="C771" s="2">
        <v>27401017.23</v>
      </c>
      <c r="D771" s="2">
        <v>268634.19</v>
      </c>
      <c r="E771" s="2">
        <v>1133346.3999999999</v>
      </c>
      <c r="F771" s="2">
        <v>2067125.67</v>
      </c>
      <c r="G771" s="2">
        <v>18889.14</v>
      </c>
      <c r="H771" s="2">
        <v>2461298.2999999998</v>
      </c>
      <c r="I771" s="2">
        <v>32373.37</v>
      </c>
      <c r="J771" s="100">
        <f t="shared" ref="J771:J834" si="48">SUM(C771:I771)-E771</f>
        <v>32249337.900000006</v>
      </c>
      <c r="K771" s="2">
        <v>27232436.68</v>
      </c>
      <c r="L771" s="3">
        <f t="shared" ref="L771:L834" si="49">J771-K771</f>
        <v>5016901.2200000063</v>
      </c>
      <c r="M771" s="101">
        <f t="shared" ref="M771:M834" si="50">IF(J771=0,0,L771/J771)</f>
        <v>0.15556602233374861</v>
      </c>
      <c r="N771" s="110"/>
      <c r="O771" s="2">
        <v>1976873.02</v>
      </c>
      <c r="P771" s="3">
        <f t="shared" ref="P771:P834" si="51">O771-J771</f>
        <v>-30272464.880000006</v>
      </c>
    </row>
    <row r="772" spans="1:16" x14ac:dyDescent="0.3">
      <c r="A772">
        <v>84003</v>
      </c>
      <c r="B772" s="2">
        <v>14868271.27</v>
      </c>
      <c r="C772" s="2">
        <v>25310149.199999999</v>
      </c>
      <c r="D772" s="2">
        <v>247812.04</v>
      </c>
      <c r="E772" s="2">
        <v>570993.53</v>
      </c>
      <c r="F772" s="2">
        <v>1040295.06</v>
      </c>
      <c r="G772" s="2">
        <v>9516.7999999999993</v>
      </c>
      <c r="H772" s="2">
        <v>3275365.49</v>
      </c>
      <c r="I772" s="2">
        <v>43098.32</v>
      </c>
      <c r="J772" s="100">
        <f t="shared" si="48"/>
        <v>29926236.909999996</v>
      </c>
      <c r="K772" s="2">
        <v>25981644.010000002</v>
      </c>
      <c r="L772" s="3">
        <f t="shared" si="49"/>
        <v>3944592.8999999948</v>
      </c>
      <c r="M772" s="101">
        <f t="shared" si="50"/>
        <v>0.13181052171253413</v>
      </c>
      <c r="N772" s="110"/>
      <c r="O772" s="2">
        <v>1784733.89</v>
      </c>
      <c r="P772" s="3">
        <f t="shared" si="51"/>
        <v>-28141503.019999996</v>
      </c>
    </row>
    <row r="773" spans="1:16" x14ac:dyDescent="0.3">
      <c r="A773">
        <v>84004</v>
      </c>
      <c r="B773" s="2">
        <v>54857.73</v>
      </c>
      <c r="C773" s="2">
        <v>91737.85</v>
      </c>
      <c r="D773" s="2">
        <v>914.26</v>
      </c>
      <c r="E773" s="2">
        <v>7245.98</v>
      </c>
      <c r="F773" s="2">
        <v>13211.91</v>
      </c>
      <c r="G773" s="2">
        <v>120.75</v>
      </c>
      <c r="H773" s="2">
        <v>2968.51</v>
      </c>
      <c r="I773" s="2">
        <v>39.020000000000003</v>
      </c>
      <c r="J773" s="100">
        <f t="shared" si="48"/>
        <v>108992.3</v>
      </c>
      <c r="K773" s="2">
        <v>107063.26</v>
      </c>
      <c r="L773" s="3">
        <f t="shared" si="49"/>
        <v>1929.0400000000081</v>
      </c>
      <c r="M773" s="101">
        <f t="shared" si="50"/>
        <v>1.7698864965690311E-2</v>
      </c>
      <c r="N773" s="110"/>
      <c r="O773" s="2">
        <v>8286.2099999999991</v>
      </c>
      <c r="P773" s="3">
        <f t="shared" si="51"/>
        <v>-100706.09</v>
      </c>
    </row>
    <row r="774" spans="1:16" x14ac:dyDescent="0.3">
      <c r="A774">
        <v>84005</v>
      </c>
      <c r="B774" s="2">
        <v>164446.5</v>
      </c>
      <c r="C774" s="2">
        <v>282664.18</v>
      </c>
      <c r="D774" s="2">
        <v>2740.83</v>
      </c>
      <c r="E774" s="2">
        <v>0</v>
      </c>
      <c r="F774" s="2">
        <v>0</v>
      </c>
      <c r="G774" s="2">
        <v>0</v>
      </c>
      <c r="H774" s="2">
        <v>28890.33</v>
      </c>
      <c r="I774" s="2">
        <v>379.83</v>
      </c>
      <c r="J774" s="100">
        <f t="shared" si="48"/>
        <v>314675.17000000004</v>
      </c>
      <c r="K774" s="2">
        <v>236285.22999999998</v>
      </c>
      <c r="L774" s="3">
        <f t="shared" si="49"/>
        <v>78389.940000000061</v>
      </c>
      <c r="M774" s="101">
        <f t="shared" si="50"/>
        <v>0.24911384015459515</v>
      </c>
      <c r="N774" s="110"/>
      <c r="O774" s="2">
        <v>17177.23</v>
      </c>
      <c r="P774" s="3">
        <f t="shared" si="51"/>
        <v>-297497.94000000006</v>
      </c>
    </row>
    <row r="775" spans="1:16" x14ac:dyDescent="0.3">
      <c r="A775">
        <v>84006</v>
      </c>
      <c r="B775" s="2">
        <v>693986.53</v>
      </c>
      <c r="C775" s="2">
        <v>1201643.49</v>
      </c>
      <c r="D775" s="2">
        <v>0</v>
      </c>
      <c r="E775" s="2">
        <v>79383.48</v>
      </c>
      <c r="F775" s="2">
        <v>144742.57</v>
      </c>
      <c r="G775" s="2">
        <v>0</v>
      </c>
      <c r="H775" s="2">
        <v>117701.96</v>
      </c>
      <c r="I775" s="2">
        <v>0</v>
      </c>
      <c r="J775" s="100">
        <f t="shared" si="48"/>
        <v>1464088.02</v>
      </c>
      <c r="K775" s="2">
        <v>1255087.67</v>
      </c>
      <c r="L775" s="3">
        <f t="shared" si="49"/>
        <v>209000.35000000009</v>
      </c>
      <c r="M775" s="101">
        <f t="shared" si="50"/>
        <v>0.14275121928803167</v>
      </c>
      <c r="N775" s="110"/>
      <c r="O775" s="2">
        <v>63725.49</v>
      </c>
      <c r="P775" s="3">
        <f t="shared" si="51"/>
        <v>-1400362.53</v>
      </c>
    </row>
    <row r="776" spans="1:16" x14ac:dyDescent="0.3">
      <c r="A776">
        <v>84008</v>
      </c>
      <c r="B776" s="2">
        <v>0</v>
      </c>
      <c r="C776" s="2">
        <v>0</v>
      </c>
      <c r="D776" s="2">
        <v>0</v>
      </c>
      <c r="E776" s="2">
        <v>0</v>
      </c>
      <c r="F776" s="2">
        <v>0</v>
      </c>
      <c r="G776" s="2">
        <v>0</v>
      </c>
      <c r="H776" s="2">
        <v>0</v>
      </c>
      <c r="I776" s="2">
        <v>0</v>
      </c>
      <c r="J776" s="100">
        <f t="shared" si="48"/>
        <v>0</v>
      </c>
      <c r="K776" s="2">
        <v>0</v>
      </c>
      <c r="L776" s="3">
        <f t="shared" si="49"/>
        <v>0</v>
      </c>
      <c r="M776" s="101">
        <f t="shared" si="50"/>
        <v>0</v>
      </c>
      <c r="N776" s="110"/>
      <c r="O776" s="2">
        <v>6213.04</v>
      </c>
      <c r="P776" s="3">
        <f t="shared" si="51"/>
        <v>6213.04</v>
      </c>
    </row>
    <row r="777" spans="1:16" x14ac:dyDescent="0.3">
      <c r="A777">
        <v>84009</v>
      </c>
      <c r="B777" s="2">
        <v>80402.2</v>
      </c>
      <c r="C777" s="2">
        <v>131554.39000000001</v>
      </c>
      <c r="D777" s="2">
        <v>1340.04</v>
      </c>
      <c r="E777" s="2">
        <v>6995.38</v>
      </c>
      <c r="F777" s="2">
        <v>12754.97</v>
      </c>
      <c r="G777" s="2">
        <v>116.58</v>
      </c>
      <c r="H777" s="2">
        <v>14431.85</v>
      </c>
      <c r="I777" s="2">
        <v>189.74</v>
      </c>
      <c r="J777" s="100">
        <f t="shared" si="48"/>
        <v>160387.57</v>
      </c>
      <c r="K777" s="2">
        <v>85359.900000000009</v>
      </c>
      <c r="L777" s="3">
        <f t="shared" si="49"/>
        <v>75027.67</v>
      </c>
      <c r="M777" s="101">
        <f t="shared" si="50"/>
        <v>0.46778980440940648</v>
      </c>
      <c r="N777" s="110"/>
      <c r="O777" s="2">
        <v>15045.88</v>
      </c>
      <c r="P777" s="3">
        <f t="shared" si="51"/>
        <v>-145341.69</v>
      </c>
    </row>
    <row r="778" spans="1:16" x14ac:dyDescent="0.3">
      <c r="A778">
        <v>84010</v>
      </c>
      <c r="B778" s="2">
        <v>1956.54</v>
      </c>
      <c r="C778" s="2">
        <v>3542.34</v>
      </c>
      <c r="D778" s="2">
        <v>32.58</v>
      </c>
      <c r="E778" s="2">
        <v>190.62</v>
      </c>
      <c r="F778" s="2">
        <v>347.56</v>
      </c>
      <c r="G778" s="2">
        <v>3.18</v>
      </c>
      <c r="H778" s="2">
        <v>0</v>
      </c>
      <c r="I778" s="2">
        <v>0</v>
      </c>
      <c r="J778" s="100">
        <f t="shared" si="48"/>
        <v>3925.6600000000008</v>
      </c>
      <c r="K778" s="2">
        <v>65850.84</v>
      </c>
      <c r="L778" s="3">
        <f t="shared" si="49"/>
        <v>-61925.179999999993</v>
      </c>
      <c r="M778" s="101">
        <f t="shared" si="50"/>
        <v>-15.774463402332342</v>
      </c>
      <c r="N778" s="110"/>
      <c r="O778" s="2">
        <v>2905.97</v>
      </c>
      <c r="P778" s="3">
        <f t="shared" si="51"/>
        <v>-1019.690000000001</v>
      </c>
    </row>
    <row r="779" spans="1:16" x14ac:dyDescent="0.3">
      <c r="A779">
        <v>84011</v>
      </c>
      <c r="B779" s="2">
        <v>53567.61</v>
      </c>
      <c r="C779" s="2">
        <v>89582.39</v>
      </c>
      <c r="D779" s="2">
        <v>892.86</v>
      </c>
      <c r="E779" s="2">
        <v>2666.41</v>
      </c>
      <c r="F779" s="2">
        <v>4861.74</v>
      </c>
      <c r="G779" s="2">
        <v>44.43</v>
      </c>
      <c r="H779" s="2">
        <v>0</v>
      </c>
      <c r="I779" s="2">
        <v>0</v>
      </c>
      <c r="J779" s="100">
        <f t="shared" si="48"/>
        <v>95381.42</v>
      </c>
      <c r="K779" s="2">
        <v>79615.58</v>
      </c>
      <c r="L779" s="3">
        <f t="shared" si="49"/>
        <v>15765.839999999997</v>
      </c>
      <c r="M779" s="101">
        <f t="shared" si="50"/>
        <v>0.1652925695591447</v>
      </c>
      <c r="N779" s="110"/>
      <c r="O779" s="2">
        <v>8090.27</v>
      </c>
      <c r="P779" s="3">
        <f t="shared" si="51"/>
        <v>-87291.15</v>
      </c>
    </row>
    <row r="780" spans="1:16" x14ac:dyDescent="0.3">
      <c r="A780">
        <v>84101</v>
      </c>
      <c r="B780" s="2">
        <v>1256487.8700000001</v>
      </c>
      <c r="C780" s="2">
        <v>2159872.58</v>
      </c>
      <c r="D780" s="2">
        <v>20942.48</v>
      </c>
      <c r="E780" s="2">
        <v>57820.36</v>
      </c>
      <c r="F780" s="2">
        <v>105305.4</v>
      </c>
      <c r="G780" s="2">
        <v>963.83</v>
      </c>
      <c r="H780" s="2">
        <v>86316.64</v>
      </c>
      <c r="I780" s="2">
        <v>1134.77</v>
      </c>
      <c r="J780" s="100">
        <f t="shared" si="48"/>
        <v>2374535.7000000002</v>
      </c>
      <c r="K780" s="2">
        <v>2028866.1000000003</v>
      </c>
      <c r="L780" s="3">
        <f t="shared" si="49"/>
        <v>345669.59999999986</v>
      </c>
      <c r="M780" s="101">
        <f t="shared" si="50"/>
        <v>0.14557355360039431</v>
      </c>
      <c r="N780" s="110"/>
      <c r="O780" s="2">
        <v>129505.05</v>
      </c>
      <c r="P780" s="3">
        <f t="shared" si="51"/>
        <v>-2245030.6500000004</v>
      </c>
    </row>
    <row r="781" spans="1:16" x14ac:dyDescent="0.3">
      <c r="A781">
        <v>84203</v>
      </c>
      <c r="B781" s="2">
        <v>4853835.4800000004</v>
      </c>
      <c r="C781" s="2">
        <v>8268118.04</v>
      </c>
      <c r="D781" s="2">
        <v>80897.11</v>
      </c>
      <c r="E781" s="2">
        <v>388746.12</v>
      </c>
      <c r="F781" s="2">
        <v>708358.48</v>
      </c>
      <c r="G781" s="2">
        <v>6479.27</v>
      </c>
      <c r="H781" s="2">
        <v>889476.79</v>
      </c>
      <c r="I781" s="2">
        <v>11703.46</v>
      </c>
      <c r="J781" s="100">
        <f t="shared" si="48"/>
        <v>9965033.1500000004</v>
      </c>
      <c r="K781" s="2">
        <v>8658694.3599999994</v>
      </c>
      <c r="L781" s="3">
        <f t="shared" si="49"/>
        <v>1306338.790000001</v>
      </c>
      <c r="M781" s="101">
        <f t="shared" si="50"/>
        <v>0.13109226736491097</v>
      </c>
      <c r="N781" s="110"/>
      <c r="O781" s="2">
        <v>574938.18999999994</v>
      </c>
      <c r="P781" s="3">
        <f t="shared" si="51"/>
        <v>-9390094.9600000009</v>
      </c>
    </row>
    <row r="782" spans="1:16" x14ac:dyDescent="0.3">
      <c r="A782">
        <v>84207</v>
      </c>
      <c r="B782" s="2">
        <v>5716976.0700000003</v>
      </c>
      <c r="C782" s="2">
        <v>9787498.0500000007</v>
      </c>
      <c r="D782" s="2">
        <v>95283.7</v>
      </c>
      <c r="E782" s="2">
        <v>485659.79</v>
      </c>
      <c r="F782" s="2">
        <v>885519.49</v>
      </c>
      <c r="G782" s="2">
        <v>8094.57</v>
      </c>
      <c r="H782" s="2">
        <v>1599027.57</v>
      </c>
      <c r="I782" s="2">
        <v>21021.68</v>
      </c>
      <c r="J782" s="100">
        <f t="shared" si="48"/>
        <v>12396445.060000001</v>
      </c>
      <c r="K782" s="2">
        <v>10357254.330000002</v>
      </c>
      <c r="L782" s="3">
        <f t="shared" si="49"/>
        <v>2039190.7299999986</v>
      </c>
      <c r="M782" s="101">
        <f t="shared" si="50"/>
        <v>0.16449802504912633</v>
      </c>
      <c r="N782" s="110"/>
      <c r="O782" s="2">
        <v>636438.43000000005</v>
      </c>
      <c r="P782" s="3">
        <f t="shared" si="51"/>
        <v>-11760006.630000001</v>
      </c>
    </row>
    <row r="783" spans="1:16" x14ac:dyDescent="0.3">
      <c r="A783">
        <v>84208</v>
      </c>
      <c r="B783" s="2">
        <v>1281573.57</v>
      </c>
      <c r="C783" s="2">
        <v>2190911.5699999998</v>
      </c>
      <c r="D783" s="2">
        <v>21359.599999999999</v>
      </c>
      <c r="E783" s="2">
        <v>55522.59</v>
      </c>
      <c r="F783" s="2">
        <v>101236.26</v>
      </c>
      <c r="G783" s="2">
        <v>925.41</v>
      </c>
      <c r="H783" s="2">
        <v>255140.17</v>
      </c>
      <c r="I783" s="2">
        <v>3354.24</v>
      </c>
      <c r="J783" s="100">
        <f t="shared" si="48"/>
        <v>2572927.25</v>
      </c>
      <c r="K783" s="2">
        <v>2330731.5200000005</v>
      </c>
      <c r="L783" s="3">
        <f t="shared" si="49"/>
        <v>242195.72999999952</v>
      </c>
      <c r="M783" s="101">
        <f t="shared" si="50"/>
        <v>9.4132366159983549E-2</v>
      </c>
      <c r="N783" s="110"/>
      <c r="O783" s="2">
        <v>145816.1</v>
      </c>
      <c r="P783" s="3">
        <f t="shared" si="51"/>
        <v>-2427111.15</v>
      </c>
    </row>
    <row r="784" spans="1:16" x14ac:dyDescent="0.3">
      <c r="A784">
        <v>84209</v>
      </c>
      <c r="B784" s="2">
        <v>4361564.45</v>
      </c>
      <c r="C784" s="2">
        <v>7487773.4400000004</v>
      </c>
      <c r="D784" s="2">
        <v>72693.48</v>
      </c>
      <c r="E784" s="2">
        <v>196278.71</v>
      </c>
      <c r="F784" s="2">
        <v>357831.29</v>
      </c>
      <c r="G784" s="2">
        <v>3271.33</v>
      </c>
      <c r="H784" s="2">
        <v>1573804.93</v>
      </c>
      <c r="I784" s="2">
        <v>20708.57</v>
      </c>
      <c r="J784" s="100">
        <f t="shared" si="48"/>
        <v>9516083.040000001</v>
      </c>
      <c r="K784" s="2">
        <v>7965825.2400000002</v>
      </c>
      <c r="L784" s="3">
        <f t="shared" si="49"/>
        <v>1550257.8000000007</v>
      </c>
      <c r="M784" s="101">
        <f t="shared" si="50"/>
        <v>0.16290923413379552</v>
      </c>
      <c r="N784" s="110"/>
      <c r="O784" s="2">
        <v>460111.32</v>
      </c>
      <c r="P784" s="3">
        <f t="shared" si="51"/>
        <v>-9055971.7200000007</v>
      </c>
    </row>
    <row r="785" spans="1:17" x14ac:dyDescent="0.3">
      <c r="A785">
        <v>84210</v>
      </c>
      <c r="B785" s="2">
        <v>1654560.42</v>
      </c>
      <c r="C785" s="2">
        <v>2808159.81</v>
      </c>
      <c r="D785" s="2">
        <v>27576.53</v>
      </c>
      <c r="E785" s="2">
        <v>123034.3</v>
      </c>
      <c r="F785" s="2">
        <v>224332.54</v>
      </c>
      <c r="G785" s="2">
        <v>2050.61</v>
      </c>
      <c r="H785" s="2">
        <v>124720.13</v>
      </c>
      <c r="I785" s="2">
        <v>1639.62</v>
      </c>
      <c r="J785" s="100">
        <f t="shared" si="48"/>
        <v>3188479.2399999998</v>
      </c>
      <c r="K785" s="2">
        <v>2937859.7399999998</v>
      </c>
      <c r="L785" s="3">
        <f t="shared" si="49"/>
        <v>250619.5</v>
      </c>
      <c r="M785" s="101">
        <f t="shared" si="50"/>
        <v>7.8601578099031316E-2</v>
      </c>
      <c r="N785" s="110"/>
      <c r="O785" s="2">
        <v>208648.92</v>
      </c>
      <c r="P785" s="3">
        <f t="shared" si="51"/>
        <v>-2979830.32</v>
      </c>
    </row>
    <row r="786" spans="1:17" x14ac:dyDescent="0.3">
      <c r="A786">
        <v>84211</v>
      </c>
      <c r="B786" s="2">
        <v>2490601.4300000002</v>
      </c>
      <c r="C786" s="2">
        <v>4256107.01</v>
      </c>
      <c r="D786" s="2">
        <v>41510.370000000003</v>
      </c>
      <c r="E786" s="2">
        <v>55522.92</v>
      </c>
      <c r="F786" s="2">
        <v>101236.79</v>
      </c>
      <c r="G786" s="2">
        <v>925.46</v>
      </c>
      <c r="H786" s="2">
        <v>310978.73</v>
      </c>
      <c r="I786" s="2">
        <v>4088.31</v>
      </c>
      <c r="J786" s="100">
        <f t="shared" si="48"/>
        <v>4714846.669999999</v>
      </c>
      <c r="K786" s="2">
        <v>4335515.17</v>
      </c>
      <c r="L786" s="3">
        <f t="shared" si="49"/>
        <v>379331.49999999907</v>
      </c>
      <c r="M786" s="101">
        <f t="shared" si="50"/>
        <v>8.0454684224121151E-2</v>
      </c>
      <c r="N786" s="110"/>
      <c r="O786" s="2">
        <v>285075.25</v>
      </c>
      <c r="P786" s="3">
        <f t="shared" si="51"/>
        <v>-4429771.419999999</v>
      </c>
    </row>
    <row r="787" spans="1:17" x14ac:dyDescent="0.3">
      <c r="A787">
        <v>84212</v>
      </c>
      <c r="B787" s="2">
        <v>4860002.01</v>
      </c>
      <c r="C787" s="2">
        <v>8346564.9400000004</v>
      </c>
      <c r="D787" s="2">
        <v>80999.600000000006</v>
      </c>
      <c r="E787" s="2">
        <v>245633.34</v>
      </c>
      <c r="F787" s="2">
        <v>447756.22</v>
      </c>
      <c r="G787" s="2">
        <v>4093.94</v>
      </c>
      <c r="H787" s="2">
        <v>611264.07999999996</v>
      </c>
      <c r="I787" s="2">
        <v>8042.86</v>
      </c>
      <c r="J787" s="100">
        <f t="shared" si="48"/>
        <v>9498721.6400000006</v>
      </c>
      <c r="K787" s="2">
        <v>8205764.9900000002</v>
      </c>
      <c r="L787" s="3">
        <f t="shared" si="49"/>
        <v>1292956.6500000004</v>
      </c>
      <c r="M787" s="101">
        <f t="shared" si="50"/>
        <v>0.13611901674802634</v>
      </c>
      <c r="N787" s="110"/>
      <c r="O787" s="2">
        <v>508515.23</v>
      </c>
      <c r="P787" s="3">
        <f t="shared" si="51"/>
        <v>-8990206.4100000001</v>
      </c>
    </row>
    <row r="788" spans="1:17" x14ac:dyDescent="0.3">
      <c r="A788">
        <v>84213</v>
      </c>
      <c r="B788" s="2">
        <v>120777.2</v>
      </c>
      <c r="C788" s="2">
        <v>194607.66</v>
      </c>
      <c r="D788" s="2">
        <v>2012.98</v>
      </c>
      <c r="E788" s="2">
        <v>7098.71</v>
      </c>
      <c r="F788" s="2">
        <v>12943.36</v>
      </c>
      <c r="G788" s="2">
        <v>118.31</v>
      </c>
      <c r="H788" s="2">
        <v>9373.52</v>
      </c>
      <c r="I788" s="2">
        <v>123.22</v>
      </c>
      <c r="J788" s="100">
        <f t="shared" si="48"/>
        <v>219179.05000000002</v>
      </c>
      <c r="K788" s="2">
        <v>509420.95999999996</v>
      </c>
      <c r="L788" s="3">
        <f t="shared" si="49"/>
        <v>-290241.90999999992</v>
      </c>
      <c r="M788" s="101">
        <f t="shared" si="50"/>
        <v>-1.324222867103402</v>
      </c>
      <c r="N788" s="110"/>
      <c r="O788" s="2">
        <v>25609.73</v>
      </c>
      <c r="P788" s="3">
        <f t="shared" si="51"/>
        <v>-193569.32</v>
      </c>
      <c r="Q788" t="s">
        <v>76</v>
      </c>
    </row>
    <row r="789" spans="1:17" x14ac:dyDescent="0.3">
      <c r="A789">
        <v>84214</v>
      </c>
      <c r="B789" s="2">
        <v>136592.46</v>
      </c>
      <c r="C789" s="2">
        <v>231877.46</v>
      </c>
      <c r="D789" s="2">
        <v>2276.52</v>
      </c>
      <c r="E789" s="2">
        <v>8026.7</v>
      </c>
      <c r="F789" s="2">
        <v>14627.24</v>
      </c>
      <c r="G789" s="2">
        <v>133.78</v>
      </c>
      <c r="H789" s="2">
        <v>28650.75</v>
      </c>
      <c r="I789" s="2">
        <v>376.81</v>
      </c>
      <c r="J789" s="100">
        <f t="shared" si="48"/>
        <v>277942.55999999994</v>
      </c>
      <c r="K789" s="2">
        <v>238974.44</v>
      </c>
      <c r="L789" s="3">
        <f t="shared" si="49"/>
        <v>38968.119999999937</v>
      </c>
      <c r="M789" s="101">
        <f t="shared" si="50"/>
        <v>0.1402020618936515</v>
      </c>
      <c r="N789" s="110"/>
      <c r="O789" s="2">
        <v>17033.43</v>
      </c>
      <c r="P789" s="3">
        <f t="shared" si="51"/>
        <v>-260909.12999999995</v>
      </c>
    </row>
    <row r="790" spans="1:17" x14ac:dyDescent="0.3">
      <c r="A790">
        <v>84215</v>
      </c>
      <c r="B790" s="2">
        <v>482315.08</v>
      </c>
      <c r="C790" s="2">
        <v>854258.02</v>
      </c>
      <c r="D790" s="2">
        <v>8038.59</v>
      </c>
      <c r="E790" s="2">
        <v>8890.9599999999991</v>
      </c>
      <c r="F790" s="2">
        <v>16211.24</v>
      </c>
      <c r="G790" s="2">
        <v>148.19999999999999</v>
      </c>
      <c r="H790" s="2">
        <v>122982.69</v>
      </c>
      <c r="I790" s="2">
        <v>1616.77</v>
      </c>
      <c r="J790" s="100">
        <f t="shared" si="48"/>
        <v>1003255.51</v>
      </c>
      <c r="K790" s="2">
        <v>886752.10000000009</v>
      </c>
      <c r="L790" s="3">
        <f t="shared" si="49"/>
        <v>116503.40999999992</v>
      </c>
      <c r="M790" s="101">
        <f t="shared" si="50"/>
        <v>0.11612536272040999</v>
      </c>
      <c r="N790" s="110"/>
      <c r="O790" s="2">
        <v>25160.95</v>
      </c>
      <c r="P790" s="3">
        <f t="shared" si="51"/>
        <v>-978094.56</v>
      </c>
    </row>
    <row r="791" spans="1:17" x14ac:dyDescent="0.3">
      <c r="A791">
        <v>84301</v>
      </c>
      <c r="B791" s="2">
        <v>8001101.3099999996</v>
      </c>
      <c r="C791" s="2">
        <v>13612880.07</v>
      </c>
      <c r="D791" s="2">
        <v>133352.82999999999</v>
      </c>
      <c r="E791" s="2">
        <v>454862.73</v>
      </c>
      <c r="F791" s="2">
        <v>829141.56</v>
      </c>
      <c r="G791" s="2">
        <v>7581.39</v>
      </c>
      <c r="H791" s="2">
        <v>166524.72</v>
      </c>
      <c r="I791" s="2">
        <v>2190.88</v>
      </c>
      <c r="J791" s="100">
        <f t="shared" si="48"/>
        <v>14751671.450000003</v>
      </c>
      <c r="K791" s="2">
        <v>13116828.709999999</v>
      </c>
      <c r="L791" s="3">
        <f t="shared" si="49"/>
        <v>1634842.7400000039</v>
      </c>
      <c r="M791" s="101">
        <f t="shared" si="50"/>
        <v>0.11082423747988257</v>
      </c>
      <c r="N791" s="110"/>
      <c r="O791" s="2">
        <v>968825.37</v>
      </c>
      <c r="P791" s="3">
        <f t="shared" si="51"/>
        <v>-13782846.080000004</v>
      </c>
    </row>
    <row r="792" spans="1:17" x14ac:dyDescent="0.3">
      <c r="A792">
        <v>84302</v>
      </c>
      <c r="B792" s="2">
        <v>0</v>
      </c>
      <c r="C792" s="2">
        <v>0</v>
      </c>
      <c r="D792" s="2">
        <v>0</v>
      </c>
      <c r="E792" s="2">
        <v>0</v>
      </c>
      <c r="F792" s="2">
        <v>0</v>
      </c>
      <c r="G792" s="2">
        <v>0</v>
      </c>
      <c r="H792" s="2">
        <v>0</v>
      </c>
      <c r="I792" s="2">
        <v>0</v>
      </c>
      <c r="J792" s="100">
        <f t="shared" si="48"/>
        <v>0</v>
      </c>
      <c r="K792" s="2">
        <v>0</v>
      </c>
      <c r="L792" s="3">
        <f t="shared" si="49"/>
        <v>0</v>
      </c>
      <c r="M792" s="101">
        <f t="shared" si="50"/>
        <v>0</v>
      </c>
      <c r="N792" s="110"/>
      <c r="O792" s="2">
        <v>0</v>
      </c>
      <c r="P792" s="3">
        <f t="shared" si="51"/>
        <v>0</v>
      </c>
    </row>
    <row r="793" spans="1:17" x14ac:dyDescent="0.3">
      <c r="A793">
        <v>84401</v>
      </c>
      <c r="B793" s="2">
        <v>1809659.37</v>
      </c>
      <c r="C793" s="2">
        <v>3092359.47</v>
      </c>
      <c r="D793" s="2">
        <v>30160.61</v>
      </c>
      <c r="E793" s="2">
        <v>45617.86</v>
      </c>
      <c r="F793" s="2">
        <v>83176.22</v>
      </c>
      <c r="G793" s="2">
        <v>760.31</v>
      </c>
      <c r="H793" s="2">
        <v>113902.7</v>
      </c>
      <c r="I793" s="2">
        <v>1497.42</v>
      </c>
      <c r="J793" s="100">
        <f t="shared" si="48"/>
        <v>3321856.7300000004</v>
      </c>
      <c r="K793" s="2">
        <v>2969078.7</v>
      </c>
      <c r="L793" s="3">
        <f t="shared" si="49"/>
        <v>352778.03000000026</v>
      </c>
      <c r="M793" s="101">
        <f t="shared" si="50"/>
        <v>0.10619905031244385</v>
      </c>
      <c r="N793" s="110"/>
      <c r="O793" s="2">
        <v>208100.16</v>
      </c>
      <c r="P793" s="3">
        <f t="shared" si="51"/>
        <v>-3113756.5700000003</v>
      </c>
    </row>
    <row r="794" spans="1:17" x14ac:dyDescent="0.3">
      <c r="A794">
        <v>84501</v>
      </c>
      <c r="B794" s="2">
        <v>1796723.76</v>
      </c>
      <c r="C794" s="2">
        <v>3042629.5</v>
      </c>
      <c r="D794" s="2">
        <v>29945.59</v>
      </c>
      <c r="E794" s="2">
        <v>168472.16</v>
      </c>
      <c r="F794" s="2">
        <v>307181.08</v>
      </c>
      <c r="G794" s="2">
        <v>2807.96</v>
      </c>
      <c r="H794" s="2">
        <v>47105.49</v>
      </c>
      <c r="I794" s="2">
        <v>619.34</v>
      </c>
      <c r="J794" s="100">
        <f t="shared" si="48"/>
        <v>3430288.96</v>
      </c>
      <c r="K794" s="2">
        <v>2829129.8000000003</v>
      </c>
      <c r="L794" s="3">
        <f t="shared" si="49"/>
        <v>601159.15999999968</v>
      </c>
      <c r="M794" s="101">
        <f t="shared" si="50"/>
        <v>0.17525029728107794</v>
      </c>
      <c r="N794" s="110"/>
      <c r="O794" s="2">
        <v>232786.73</v>
      </c>
      <c r="P794" s="3">
        <f t="shared" si="51"/>
        <v>-3197502.23</v>
      </c>
    </row>
    <row r="795" spans="1:17" x14ac:dyDescent="0.3">
      <c r="A795">
        <v>84506</v>
      </c>
      <c r="B795" s="2">
        <v>0</v>
      </c>
      <c r="C795" s="2">
        <v>0</v>
      </c>
      <c r="D795" s="2">
        <v>0</v>
      </c>
      <c r="E795" s="2">
        <v>0</v>
      </c>
      <c r="F795" s="2">
        <v>0</v>
      </c>
      <c r="G795" s="2">
        <v>0</v>
      </c>
      <c r="H795" s="2">
        <v>0</v>
      </c>
      <c r="I795" s="2">
        <v>0</v>
      </c>
      <c r="J795" s="100">
        <f t="shared" si="48"/>
        <v>0</v>
      </c>
      <c r="K795" s="2">
        <v>0</v>
      </c>
      <c r="L795" s="3">
        <f t="shared" si="49"/>
        <v>0</v>
      </c>
      <c r="M795" s="101">
        <f t="shared" si="50"/>
        <v>0</v>
      </c>
      <c r="N795" s="110"/>
      <c r="O795" s="2">
        <v>13508.78</v>
      </c>
      <c r="P795" s="3">
        <f t="shared" si="51"/>
        <v>13508.78</v>
      </c>
    </row>
    <row r="796" spans="1:17" x14ac:dyDescent="0.3">
      <c r="A796">
        <v>84601</v>
      </c>
      <c r="B796" s="2">
        <v>4778633.7699999996</v>
      </c>
      <c r="C796" s="2">
        <v>8240320.2800000003</v>
      </c>
      <c r="D796" s="2">
        <v>79644.350000000006</v>
      </c>
      <c r="E796" s="2">
        <v>117047.46</v>
      </c>
      <c r="F796" s="2">
        <v>213416.06</v>
      </c>
      <c r="G796" s="2">
        <v>1950.84</v>
      </c>
      <c r="H796" s="2">
        <v>909763.32</v>
      </c>
      <c r="I796" s="2">
        <v>11959.03</v>
      </c>
      <c r="J796" s="100">
        <f t="shared" si="48"/>
        <v>9457053.879999999</v>
      </c>
      <c r="K796" s="2">
        <v>8255997.7500000019</v>
      </c>
      <c r="L796" s="3">
        <f t="shared" si="49"/>
        <v>1201056.1299999971</v>
      </c>
      <c r="M796" s="101">
        <f t="shared" si="50"/>
        <v>0.12700108778485644</v>
      </c>
      <c r="N796" s="110"/>
      <c r="O796" s="2">
        <v>472710.72</v>
      </c>
      <c r="P796" s="3">
        <f t="shared" si="51"/>
        <v>-8984343.1599999983</v>
      </c>
    </row>
    <row r="797" spans="1:17" x14ac:dyDescent="0.3">
      <c r="A797">
        <v>84603</v>
      </c>
      <c r="B797" s="2">
        <v>8708812.7400000002</v>
      </c>
      <c r="C797" s="2">
        <v>14879235.82</v>
      </c>
      <c r="D797" s="2">
        <v>145167.25</v>
      </c>
      <c r="E797" s="2">
        <v>481814.05</v>
      </c>
      <c r="F797" s="2">
        <v>878507.55</v>
      </c>
      <c r="G797" s="2">
        <v>8030.06</v>
      </c>
      <c r="H797" s="2">
        <v>1780666.15</v>
      </c>
      <c r="I797" s="2">
        <v>23409.51</v>
      </c>
      <c r="J797" s="100">
        <f t="shared" si="48"/>
        <v>17715016.340000004</v>
      </c>
      <c r="K797" s="2">
        <v>15831098.66</v>
      </c>
      <c r="L797" s="3">
        <f t="shared" si="49"/>
        <v>1883917.6800000034</v>
      </c>
      <c r="M797" s="101">
        <f t="shared" si="50"/>
        <v>0.10634580538016049</v>
      </c>
      <c r="N797" s="110"/>
      <c r="O797" s="2">
        <v>1002099.12</v>
      </c>
      <c r="P797" s="3">
        <f t="shared" si="51"/>
        <v>-16712917.220000004</v>
      </c>
    </row>
    <row r="798" spans="1:17" x14ac:dyDescent="0.3">
      <c r="A798">
        <v>84604</v>
      </c>
      <c r="B798" s="2">
        <v>8135681.5599999996</v>
      </c>
      <c r="C798" s="2">
        <v>14147439.91</v>
      </c>
      <c r="D798" s="2">
        <v>135596.16</v>
      </c>
      <c r="E798" s="2">
        <v>225289.12</v>
      </c>
      <c r="F798" s="2">
        <v>410776.89</v>
      </c>
      <c r="G798" s="2">
        <v>3754.87</v>
      </c>
      <c r="H798" s="2">
        <v>2961038.18</v>
      </c>
      <c r="I798" s="2">
        <v>38927.1</v>
      </c>
      <c r="J798" s="100">
        <f t="shared" si="48"/>
        <v>17697533.109999999</v>
      </c>
      <c r="K798" s="2">
        <v>15078699.480000002</v>
      </c>
      <c r="L798" s="3">
        <f t="shared" si="49"/>
        <v>2618833.6299999971</v>
      </c>
      <c r="M798" s="101">
        <f t="shared" si="50"/>
        <v>0.14797732620261203</v>
      </c>
      <c r="N798" s="110"/>
      <c r="O798" s="2">
        <v>686528.05</v>
      </c>
      <c r="P798" s="3">
        <f t="shared" si="51"/>
        <v>-17011005.059999999</v>
      </c>
    </row>
    <row r="799" spans="1:17" x14ac:dyDescent="0.3">
      <c r="A799">
        <v>84605</v>
      </c>
      <c r="B799" s="2">
        <v>2811554.25</v>
      </c>
      <c r="C799" s="2">
        <v>4817429.04</v>
      </c>
      <c r="D799" s="2">
        <v>46873.23</v>
      </c>
      <c r="E799" s="2">
        <v>190716.56</v>
      </c>
      <c r="F799" s="2">
        <v>347725.05</v>
      </c>
      <c r="G799" s="2">
        <v>3178.65</v>
      </c>
      <c r="H799" s="2">
        <v>320146.18</v>
      </c>
      <c r="I799" s="2">
        <v>4219.1899999999996</v>
      </c>
      <c r="J799" s="100">
        <f t="shared" si="48"/>
        <v>5539571.3400000008</v>
      </c>
      <c r="K799" s="2">
        <v>4925689.3899999997</v>
      </c>
      <c r="L799" s="3">
        <f t="shared" si="49"/>
        <v>613881.95000000112</v>
      </c>
      <c r="M799" s="101">
        <f t="shared" si="50"/>
        <v>0.11081759080658415</v>
      </c>
      <c r="N799" s="110"/>
      <c r="O799" s="2">
        <v>303935.34999999998</v>
      </c>
      <c r="P799" s="3">
        <f t="shared" si="51"/>
        <v>-5235635.9900000012</v>
      </c>
    </row>
    <row r="800" spans="1:17" x14ac:dyDescent="0.3">
      <c r="A800">
        <v>84606</v>
      </c>
      <c r="B800" s="2">
        <v>28220.29</v>
      </c>
      <c r="C800" s="2">
        <v>44936.04</v>
      </c>
      <c r="D800" s="2">
        <v>470.35</v>
      </c>
      <c r="E800" s="2">
        <v>0</v>
      </c>
      <c r="F800" s="2">
        <v>0</v>
      </c>
      <c r="G800" s="2">
        <v>0</v>
      </c>
      <c r="H800" s="2">
        <v>0</v>
      </c>
      <c r="I800" s="2">
        <v>0</v>
      </c>
      <c r="J800" s="100">
        <f t="shared" si="48"/>
        <v>45406.39</v>
      </c>
      <c r="K800" s="2">
        <v>48089.98</v>
      </c>
      <c r="L800" s="3">
        <f t="shared" si="49"/>
        <v>-2683.5900000000038</v>
      </c>
      <c r="M800" s="101">
        <f t="shared" si="50"/>
        <v>-5.9101593410090601E-2</v>
      </c>
      <c r="N800" s="110"/>
      <c r="O800" s="2">
        <v>6518.75</v>
      </c>
      <c r="P800" s="3">
        <f t="shared" si="51"/>
        <v>-38887.64</v>
      </c>
    </row>
    <row r="801" spans="1:16" x14ac:dyDescent="0.3">
      <c r="A801">
        <v>90203</v>
      </c>
      <c r="B801" s="2">
        <v>0</v>
      </c>
      <c r="C801" s="2">
        <v>0</v>
      </c>
      <c r="D801" s="2">
        <v>0</v>
      </c>
      <c r="E801" s="2">
        <v>0</v>
      </c>
      <c r="F801" s="2">
        <v>0</v>
      </c>
      <c r="G801" s="2">
        <v>0</v>
      </c>
      <c r="H801" s="2">
        <v>0</v>
      </c>
      <c r="I801" s="2">
        <v>0</v>
      </c>
      <c r="J801" s="100">
        <f t="shared" si="48"/>
        <v>0</v>
      </c>
      <c r="K801" s="2">
        <v>0</v>
      </c>
      <c r="L801" s="3">
        <f t="shared" si="49"/>
        <v>0</v>
      </c>
      <c r="M801" s="101">
        <f t="shared" si="50"/>
        <v>0</v>
      </c>
      <c r="N801" s="110"/>
      <c r="O801" s="2">
        <v>0</v>
      </c>
      <c r="P801" s="3">
        <f t="shared" si="51"/>
        <v>0</v>
      </c>
    </row>
    <row r="802" spans="1:16" x14ac:dyDescent="0.3">
      <c r="A802">
        <v>90208</v>
      </c>
      <c r="B802" s="2">
        <v>12979.11</v>
      </c>
      <c r="C802" s="2">
        <v>22897.13</v>
      </c>
      <c r="D802" s="2">
        <v>216.33</v>
      </c>
      <c r="E802" s="2">
        <v>0</v>
      </c>
      <c r="F802" s="2">
        <v>0</v>
      </c>
      <c r="G802" s="2">
        <v>0</v>
      </c>
      <c r="H802" s="2">
        <v>0</v>
      </c>
      <c r="I802" s="2">
        <v>0</v>
      </c>
      <c r="J802" s="100">
        <f t="shared" si="48"/>
        <v>23113.460000000003</v>
      </c>
      <c r="K802" s="2">
        <v>21460.68</v>
      </c>
      <c r="L802" s="3">
        <f t="shared" si="49"/>
        <v>1652.7800000000025</v>
      </c>
      <c r="M802" s="101">
        <f t="shared" si="50"/>
        <v>7.1507251618753848E-2</v>
      </c>
      <c r="N802" s="110"/>
      <c r="O802" s="2">
        <v>768.01</v>
      </c>
      <c r="P802" s="3">
        <f t="shared" si="51"/>
        <v>-22345.450000000004</v>
      </c>
    </row>
    <row r="803" spans="1:16" x14ac:dyDescent="0.3">
      <c r="A803">
        <v>90403</v>
      </c>
      <c r="B803" s="2">
        <v>0</v>
      </c>
      <c r="C803" s="2">
        <v>0</v>
      </c>
      <c r="D803" s="2">
        <v>0</v>
      </c>
      <c r="E803" s="2">
        <v>0</v>
      </c>
      <c r="F803" s="2">
        <v>0</v>
      </c>
      <c r="G803" s="2">
        <v>0</v>
      </c>
      <c r="H803" s="2">
        <v>0</v>
      </c>
      <c r="I803" s="2">
        <v>0</v>
      </c>
      <c r="J803" s="100">
        <f t="shared" si="48"/>
        <v>0</v>
      </c>
      <c r="K803" s="2">
        <v>0</v>
      </c>
      <c r="L803" s="3">
        <f t="shared" si="49"/>
        <v>0</v>
      </c>
      <c r="M803" s="101">
        <f t="shared" si="50"/>
        <v>0</v>
      </c>
      <c r="N803" s="110"/>
      <c r="O803" s="2">
        <v>0</v>
      </c>
      <c r="P803" s="3">
        <f t="shared" si="51"/>
        <v>0</v>
      </c>
    </row>
    <row r="804" spans="1:16" x14ac:dyDescent="0.3">
      <c r="A804">
        <v>90407</v>
      </c>
      <c r="B804" s="2">
        <v>35895.54</v>
      </c>
      <c r="C804" s="2">
        <v>65449.29</v>
      </c>
      <c r="D804" s="2">
        <v>598.27</v>
      </c>
      <c r="E804" s="2">
        <v>0</v>
      </c>
      <c r="F804" s="2">
        <v>0</v>
      </c>
      <c r="G804" s="2">
        <v>0</v>
      </c>
      <c r="H804" s="2">
        <v>0</v>
      </c>
      <c r="I804" s="2">
        <v>0</v>
      </c>
      <c r="J804" s="100">
        <f t="shared" si="48"/>
        <v>66047.56</v>
      </c>
      <c r="K804" s="2">
        <v>56448</v>
      </c>
      <c r="L804" s="3">
        <f t="shared" si="49"/>
        <v>9599.5599999999977</v>
      </c>
      <c r="M804" s="101">
        <f t="shared" si="50"/>
        <v>0.1453431436377059</v>
      </c>
      <c r="N804" s="110"/>
      <c r="O804" s="2">
        <v>0</v>
      </c>
      <c r="P804" s="3">
        <f t="shared" si="51"/>
        <v>-66047.56</v>
      </c>
    </row>
    <row r="805" spans="1:16" x14ac:dyDescent="0.3">
      <c r="A805">
        <v>90704</v>
      </c>
      <c r="B805" s="2">
        <v>5182.2700000000004</v>
      </c>
      <c r="C805" s="2">
        <v>9449.15</v>
      </c>
      <c r="D805" s="2">
        <v>86.36</v>
      </c>
      <c r="E805" s="2">
        <v>0</v>
      </c>
      <c r="F805" s="2">
        <v>0</v>
      </c>
      <c r="G805" s="2">
        <v>0</v>
      </c>
      <c r="H805" s="2">
        <v>0</v>
      </c>
      <c r="I805" s="2">
        <v>0</v>
      </c>
      <c r="J805" s="100">
        <f t="shared" si="48"/>
        <v>9535.51</v>
      </c>
      <c r="K805" s="2">
        <v>8557.26</v>
      </c>
      <c r="L805" s="3">
        <f t="shared" si="49"/>
        <v>978.25</v>
      </c>
      <c r="M805" s="101">
        <f t="shared" si="50"/>
        <v>0.10259021279407184</v>
      </c>
      <c r="N805" s="110"/>
      <c r="O805" s="2">
        <v>0</v>
      </c>
      <c r="P805" s="3">
        <f t="shared" si="51"/>
        <v>-9535.51</v>
      </c>
    </row>
    <row r="806" spans="1:16" x14ac:dyDescent="0.3">
      <c r="A806">
        <v>90705</v>
      </c>
      <c r="B806" s="2">
        <v>5891.81</v>
      </c>
      <c r="C806" s="2">
        <v>10742.85</v>
      </c>
      <c r="D806" s="2">
        <v>98.2</v>
      </c>
      <c r="E806" s="2">
        <v>0</v>
      </c>
      <c r="F806" s="2">
        <v>0</v>
      </c>
      <c r="G806" s="2">
        <v>0</v>
      </c>
      <c r="H806" s="2">
        <v>0</v>
      </c>
      <c r="I806" s="2">
        <v>0</v>
      </c>
      <c r="J806" s="100">
        <f t="shared" si="48"/>
        <v>10841.050000000001</v>
      </c>
      <c r="K806" s="2">
        <v>9366.02</v>
      </c>
      <c r="L806" s="3">
        <f t="shared" si="49"/>
        <v>1475.0300000000007</v>
      </c>
      <c r="M806" s="101">
        <f t="shared" si="50"/>
        <v>0.13605969901439441</v>
      </c>
      <c r="N806" s="110"/>
      <c r="O806" s="2">
        <v>0</v>
      </c>
      <c r="P806" s="3">
        <f t="shared" si="51"/>
        <v>-10841.050000000001</v>
      </c>
    </row>
    <row r="807" spans="1:16" x14ac:dyDescent="0.3">
      <c r="A807">
        <v>90707</v>
      </c>
      <c r="B807" s="2">
        <v>4311.9399999999996</v>
      </c>
      <c r="C807" s="2">
        <v>7862.3</v>
      </c>
      <c r="D807" s="2">
        <v>71.87</v>
      </c>
      <c r="E807" s="2">
        <v>0</v>
      </c>
      <c r="F807" s="2">
        <v>0</v>
      </c>
      <c r="G807" s="2">
        <v>0</v>
      </c>
      <c r="H807" s="2">
        <v>0</v>
      </c>
      <c r="I807" s="2">
        <v>0</v>
      </c>
      <c r="J807" s="100">
        <f t="shared" si="48"/>
        <v>7934.17</v>
      </c>
      <c r="K807" s="2">
        <v>6975.21</v>
      </c>
      <c r="L807" s="3">
        <f t="shared" si="49"/>
        <v>958.96</v>
      </c>
      <c r="M807" s="101">
        <f t="shared" si="50"/>
        <v>0.12086456428334659</v>
      </c>
      <c r="N807" s="110"/>
      <c r="O807" s="2">
        <v>0</v>
      </c>
      <c r="P807" s="3">
        <f t="shared" si="51"/>
        <v>-7934.17</v>
      </c>
    </row>
    <row r="808" spans="1:16" x14ac:dyDescent="0.3">
      <c r="A808">
        <v>90709</v>
      </c>
      <c r="B808" s="2">
        <v>0</v>
      </c>
      <c r="C808" s="2">
        <v>0</v>
      </c>
      <c r="D808" s="2">
        <v>0</v>
      </c>
      <c r="E808" s="2">
        <v>0</v>
      </c>
      <c r="F808" s="2">
        <v>0</v>
      </c>
      <c r="G808" s="2">
        <v>0</v>
      </c>
      <c r="H808" s="2">
        <v>0</v>
      </c>
      <c r="I808" s="2">
        <v>0</v>
      </c>
      <c r="J808" s="100">
        <f t="shared" si="48"/>
        <v>0</v>
      </c>
      <c r="K808" s="2">
        <v>0</v>
      </c>
      <c r="L808" s="3">
        <f t="shared" si="49"/>
        <v>0</v>
      </c>
      <c r="M808" s="101">
        <f t="shared" si="50"/>
        <v>0</v>
      </c>
      <c r="N808" s="110"/>
      <c r="O808" s="2">
        <v>0</v>
      </c>
      <c r="P808" s="3">
        <f t="shared" si="51"/>
        <v>0</v>
      </c>
    </row>
    <row r="809" spans="1:16" x14ac:dyDescent="0.3">
      <c r="A809">
        <v>90710</v>
      </c>
      <c r="B809" s="2">
        <v>2935.69</v>
      </c>
      <c r="C809" s="2">
        <v>5352.73</v>
      </c>
      <c r="D809" s="2">
        <v>0</v>
      </c>
      <c r="E809" s="2">
        <v>0</v>
      </c>
      <c r="F809" s="2">
        <v>0</v>
      </c>
      <c r="G809" s="2">
        <v>0</v>
      </c>
      <c r="H809" s="2">
        <v>0</v>
      </c>
      <c r="I809" s="2">
        <v>0</v>
      </c>
      <c r="J809" s="100">
        <f t="shared" si="48"/>
        <v>5352.73</v>
      </c>
      <c r="K809" s="2">
        <v>0</v>
      </c>
      <c r="L809" s="3">
        <f t="shared" si="49"/>
        <v>5352.73</v>
      </c>
      <c r="M809" s="101">
        <f t="shared" si="50"/>
        <v>1</v>
      </c>
      <c r="N809" s="110"/>
      <c r="O809" s="2">
        <v>0</v>
      </c>
      <c r="P809" s="3">
        <f t="shared" si="51"/>
        <v>-5352.73</v>
      </c>
    </row>
    <row r="810" spans="1:16" x14ac:dyDescent="0.3">
      <c r="A810">
        <v>90711</v>
      </c>
      <c r="B810" s="2">
        <v>499963.69</v>
      </c>
      <c r="C810" s="2">
        <v>870247.84</v>
      </c>
      <c r="D810" s="2">
        <v>8332.7900000000009</v>
      </c>
      <c r="E810" s="2">
        <v>5170.18</v>
      </c>
      <c r="F810" s="2">
        <v>9426.7999999999993</v>
      </c>
      <c r="G810" s="2">
        <v>86.17</v>
      </c>
      <c r="H810" s="2">
        <v>0</v>
      </c>
      <c r="I810" s="2">
        <v>0</v>
      </c>
      <c r="J810" s="100">
        <f t="shared" si="48"/>
        <v>888093.60000000009</v>
      </c>
      <c r="K810" s="2">
        <v>776592.67999999993</v>
      </c>
      <c r="L810" s="3">
        <f t="shared" si="49"/>
        <v>111500.92000000016</v>
      </c>
      <c r="M810" s="101">
        <f t="shared" si="50"/>
        <v>0.12555086535923707</v>
      </c>
      <c r="N810" s="110"/>
      <c r="O810" s="2">
        <v>41353.279999999999</v>
      </c>
      <c r="P810" s="3">
        <f t="shared" si="51"/>
        <v>-846740.32000000007</v>
      </c>
    </row>
    <row r="811" spans="1:16" x14ac:dyDescent="0.3">
      <c r="A811">
        <v>90803</v>
      </c>
      <c r="B811" s="2">
        <v>709355.73</v>
      </c>
      <c r="C811" s="2">
        <v>1214674.6399999999</v>
      </c>
      <c r="D811" s="2">
        <v>11822.78</v>
      </c>
      <c r="E811" s="2">
        <v>2700.36</v>
      </c>
      <c r="F811" s="2">
        <v>4923.54</v>
      </c>
      <c r="G811" s="2">
        <v>45</v>
      </c>
      <c r="H811" s="2">
        <v>0</v>
      </c>
      <c r="I811" s="2">
        <v>0</v>
      </c>
      <c r="J811" s="100">
        <f t="shared" si="48"/>
        <v>1231465.96</v>
      </c>
      <c r="K811" s="2">
        <v>1593073.1700000002</v>
      </c>
      <c r="L811" s="3">
        <f t="shared" si="49"/>
        <v>-361607.2100000002</v>
      </c>
      <c r="M811" s="101">
        <f t="shared" si="50"/>
        <v>-0.29363963093222667</v>
      </c>
      <c r="N811" s="110"/>
      <c r="O811" s="2">
        <v>78716.100000000006</v>
      </c>
      <c r="P811" s="3">
        <f t="shared" si="51"/>
        <v>-1152749.8599999999</v>
      </c>
    </row>
    <row r="812" spans="1:16" x14ac:dyDescent="0.3">
      <c r="A812">
        <v>90807</v>
      </c>
      <c r="B812" s="2">
        <v>3230.09</v>
      </c>
      <c r="C812" s="2">
        <v>5889.51</v>
      </c>
      <c r="D812" s="2">
        <v>53.83</v>
      </c>
      <c r="E812" s="2">
        <v>790.48</v>
      </c>
      <c r="F812" s="2">
        <v>1441.32</v>
      </c>
      <c r="G812" s="2">
        <v>13.17</v>
      </c>
      <c r="H812" s="2">
        <v>0</v>
      </c>
      <c r="I812" s="2">
        <v>0</v>
      </c>
      <c r="J812" s="100">
        <f t="shared" si="48"/>
        <v>7397.83</v>
      </c>
      <c r="K812" s="2">
        <v>12102.14</v>
      </c>
      <c r="L812" s="3">
        <f t="shared" si="49"/>
        <v>-4704.3099999999995</v>
      </c>
      <c r="M812" s="101">
        <f t="shared" si="50"/>
        <v>-0.63590404213127361</v>
      </c>
      <c r="N812" s="110"/>
      <c r="O812" s="2">
        <v>0</v>
      </c>
      <c r="P812" s="3">
        <f t="shared" si="51"/>
        <v>-7397.83</v>
      </c>
    </row>
    <row r="813" spans="1:16" x14ac:dyDescent="0.3">
      <c r="A813">
        <v>90809</v>
      </c>
      <c r="B813" s="2">
        <v>4883.5</v>
      </c>
      <c r="C813" s="2">
        <v>8904.48</v>
      </c>
      <c r="D813" s="2">
        <v>81.39</v>
      </c>
      <c r="E813" s="2">
        <v>0</v>
      </c>
      <c r="F813" s="2">
        <v>0</v>
      </c>
      <c r="G813" s="2">
        <v>0</v>
      </c>
      <c r="H813" s="2">
        <v>0</v>
      </c>
      <c r="I813" s="2">
        <v>0</v>
      </c>
      <c r="J813" s="100">
        <f t="shared" si="48"/>
        <v>8985.869999999999</v>
      </c>
      <c r="K813" s="2">
        <v>7632.21</v>
      </c>
      <c r="L813" s="3">
        <f t="shared" si="49"/>
        <v>1353.6599999999989</v>
      </c>
      <c r="M813" s="101">
        <f t="shared" si="50"/>
        <v>0.15064317645369887</v>
      </c>
      <c r="N813" s="110"/>
      <c r="O813" s="2">
        <v>0</v>
      </c>
      <c r="P813" s="3">
        <f t="shared" si="51"/>
        <v>-8985.869999999999</v>
      </c>
    </row>
    <row r="814" spans="1:16" x14ac:dyDescent="0.3">
      <c r="A814">
        <v>90810</v>
      </c>
      <c r="B814" s="2">
        <v>0</v>
      </c>
      <c r="C814" s="2">
        <v>0</v>
      </c>
      <c r="D814" s="2">
        <v>0</v>
      </c>
      <c r="E814" s="2">
        <v>0</v>
      </c>
      <c r="F814" s="2">
        <v>0</v>
      </c>
      <c r="G814" s="2">
        <v>0</v>
      </c>
      <c r="H814" s="2">
        <v>0</v>
      </c>
      <c r="I814" s="2">
        <v>0</v>
      </c>
      <c r="J814" s="100">
        <f t="shared" si="48"/>
        <v>0</v>
      </c>
      <c r="K814" s="2">
        <v>0</v>
      </c>
      <c r="L814" s="3">
        <f t="shared" si="49"/>
        <v>0</v>
      </c>
      <c r="M814" s="101">
        <f t="shared" si="50"/>
        <v>0</v>
      </c>
      <c r="N814" s="110"/>
      <c r="O814" s="2">
        <v>0</v>
      </c>
      <c r="P814" s="3">
        <f t="shared" si="51"/>
        <v>0</v>
      </c>
    </row>
    <row r="815" spans="1:16" x14ac:dyDescent="0.3">
      <c r="A815">
        <v>91007</v>
      </c>
      <c r="B815" s="2">
        <v>42693.88</v>
      </c>
      <c r="C815" s="2">
        <v>77845</v>
      </c>
      <c r="D815" s="2">
        <v>711.56</v>
      </c>
      <c r="E815" s="2">
        <v>0</v>
      </c>
      <c r="F815" s="2">
        <v>0</v>
      </c>
      <c r="G815" s="2">
        <v>0</v>
      </c>
      <c r="H815" s="2">
        <v>0</v>
      </c>
      <c r="I815" s="2">
        <v>0</v>
      </c>
      <c r="J815" s="100">
        <f t="shared" si="48"/>
        <v>78556.56</v>
      </c>
      <c r="K815" s="2">
        <v>75663.989999999991</v>
      </c>
      <c r="L815" s="3">
        <f t="shared" si="49"/>
        <v>2892.570000000007</v>
      </c>
      <c r="M815" s="101">
        <f t="shared" si="50"/>
        <v>3.682149523858997E-2</v>
      </c>
      <c r="N815" s="110"/>
      <c r="O815" s="2">
        <v>0</v>
      </c>
      <c r="P815" s="3">
        <f t="shared" si="51"/>
        <v>-78556.56</v>
      </c>
    </row>
    <row r="816" spans="1:16" x14ac:dyDescent="0.3">
      <c r="A816">
        <v>91009</v>
      </c>
      <c r="B816" s="2">
        <v>165898.93</v>
      </c>
      <c r="C816" s="2">
        <v>287196.42</v>
      </c>
      <c r="D816" s="2">
        <v>2765.05</v>
      </c>
      <c r="E816" s="2">
        <v>7210.59</v>
      </c>
      <c r="F816" s="2">
        <v>13147.42</v>
      </c>
      <c r="G816" s="2">
        <v>120.17</v>
      </c>
      <c r="H816" s="2">
        <v>0</v>
      </c>
      <c r="I816" s="2">
        <v>0</v>
      </c>
      <c r="J816" s="100">
        <f t="shared" si="48"/>
        <v>303229.05999999994</v>
      </c>
      <c r="K816" s="2">
        <v>279342.20999999996</v>
      </c>
      <c r="L816" s="3">
        <f t="shared" si="49"/>
        <v>23886.849999999977</v>
      </c>
      <c r="M816" s="101">
        <f t="shared" si="50"/>
        <v>7.877493667658364E-2</v>
      </c>
      <c r="N816" s="110"/>
      <c r="O816" s="2">
        <v>15255.7</v>
      </c>
      <c r="P816" s="3">
        <f t="shared" si="51"/>
        <v>-287973.35999999993</v>
      </c>
    </row>
    <row r="817" spans="1:16" x14ac:dyDescent="0.3">
      <c r="A817">
        <v>91203</v>
      </c>
      <c r="B817" s="2">
        <v>17789.669999999998</v>
      </c>
      <c r="C817" s="2">
        <v>30240.02</v>
      </c>
      <c r="D817" s="2">
        <v>296.52999999999997</v>
      </c>
      <c r="E817" s="2">
        <v>960.79</v>
      </c>
      <c r="F817" s="2">
        <v>1751.77</v>
      </c>
      <c r="G817" s="2">
        <v>16.010000000000002</v>
      </c>
      <c r="H817" s="2">
        <v>0</v>
      </c>
      <c r="I817" s="2">
        <v>0</v>
      </c>
      <c r="J817" s="100">
        <f t="shared" si="48"/>
        <v>32304.33</v>
      </c>
      <c r="K817" s="2">
        <v>31632.87</v>
      </c>
      <c r="L817" s="3">
        <f t="shared" si="49"/>
        <v>671.46000000000276</v>
      </c>
      <c r="M817" s="101">
        <f t="shared" si="50"/>
        <v>2.0785448885644826E-2</v>
      </c>
      <c r="N817" s="110"/>
      <c r="O817" s="2">
        <v>2196.6</v>
      </c>
      <c r="P817" s="3">
        <f t="shared" si="51"/>
        <v>-30107.730000000003</v>
      </c>
    </row>
    <row r="818" spans="1:16" x14ac:dyDescent="0.3">
      <c r="A818">
        <v>91503</v>
      </c>
      <c r="B818" s="2">
        <v>6165.49</v>
      </c>
      <c r="C818" s="2">
        <v>10712.05</v>
      </c>
      <c r="D818" s="2">
        <v>0</v>
      </c>
      <c r="E818" s="2">
        <v>0</v>
      </c>
      <c r="F818" s="2">
        <v>0</v>
      </c>
      <c r="G818" s="2">
        <v>0</v>
      </c>
      <c r="H818" s="2">
        <v>0</v>
      </c>
      <c r="I818" s="2">
        <v>0</v>
      </c>
      <c r="J818" s="100">
        <f t="shared" si="48"/>
        <v>10712.05</v>
      </c>
      <c r="K818" s="2">
        <v>9514.26</v>
      </c>
      <c r="L818" s="3">
        <f t="shared" si="49"/>
        <v>1197.7899999999991</v>
      </c>
      <c r="M818" s="101">
        <f t="shared" si="50"/>
        <v>0.11181706582773597</v>
      </c>
      <c r="N818" s="110"/>
      <c r="O818" s="2">
        <v>529.74</v>
      </c>
      <c r="P818" s="3">
        <f t="shared" si="51"/>
        <v>-10182.31</v>
      </c>
    </row>
    <row r="819" spans="1:16" x14ac:dyDescent="0.3">
      <c r="A819">
        <v>91604</v>
      </c>
      <c r="B819" s="2">
        <v>0</v>
      </c>
      <c r="C819" s="2">
        <v>0</v>
      </c>
      <c r="D819" s="2">
        <v>0</v>
      </c>
      <c r="E819" s="2">
        <v>0</v>
      </c>
      <c r="F819" s="2">
        <v>0</v>
      </c>
      <c r="G819" s="2">
        <v>0</v>
      </c>
      <c r="H819" s="2">
        <v>0</v>
      </c>
      <c r="I819" s="2">
        <v>0</v>
      </c>
      <c r="J819" s="100">
        <f t="shared" si="48"/>
        <v>0</v>
      </c>
      <c r="K819" s="2">
        <v>0</v>
      </c>
      <c r="L819" s="3">
        <f t="shared" si="49"/>
        <v>0</v>
      </c>
      <c r="M819" s="101">
        <f t="shared" si="50"/>
        <v>0</v>
      </c>
      <c r="N819" s="110"/>
      <c r="O819" s="2">
        <v>0</v>
      </c>
      <c r="P819" s="3">
        <f t="shared" si="51"/>
        <v>0</v>
      </c>
    </row>
    <row r="820" spans="1:16" x14ac:dyDescent="0.3">
      <c r="A820">
        <v>91605</v>
      </c>
      <c r="B820" s="2">
        <v>2484.6799999999998</v>
      </c>
      <c r="C820" s="2">
        <v>4252.18</v>
      </c>
      <c r="D820" s="2">
        <v>41.42</v>
      </c>
      <c r="E820" s="2">
        <v>0</v>
      </c>
      <c r="F820" s="2">
        <v>0</v>
      </c>
      <c r="G820" s="2">
        <v>0</v>
      </c>
      <c r="H820" s="2">
        <v>0</v>
      </c>
      <c r="I820" s="2">
        <v>0</v>
      </c>
      <c r="J820" s="100">
        <f t="shared" si="48"/>
        <v>4293.6000000000004</v>
      </c>
      <c r="K820" s="2">
        <v>3897.03</v>
      </c>
      <c r="L820" s="3">
        <f t="shared" si="49"/>
        <v>396.57000000000016</v>
      </c>
      <c r="M820" s="101">
        <f t="shared" si="50"/>
        <v>9.2363051984348826E-2</v>
      </c>
      <c r="N820" s="110"/>
      <c r="O820" s="2">
        <v>278.2</v>
      </c>
      <c r="P820" s="3">
        <f t="shared" si="51"/>
        <v>-4015.4000000000005</v>
      </c>
    </row>
    <row r="821" spans="1:16" x14ac:dyDescent="0.3">
      <c r="A821">
        <v>91804</v>
      </c>
      <c r="B821" s="2">
        <v>0</v>
      </c>
      <c r="C821" s="2">
        <v>0</v>
      </c>
      <c r="D821" s="2">
        <v>0</v>
      </c>
      <c r="E821" s="2">
        <v>0</v>
      </c>
      <c r="F821" s="2">
        <v>0</v>
      </c>
      <c r="G821" s="2">
        <v>0</v>
      </c>
      <c r="H821" s="2">
        <v>0</v>
      </c>
      <c r="I821" s="2">
        <v>0</v>
      </c>
      <c r="J821" s="100">
        <f t="shared" si="48"/>
        <v>0</v>
      </c>
      <c r="K821" s="2">
        <v>0</v>
      </c>
      <c r="L821" s="3">
        <f t="shared" si="49"/>
        <v>0</v>
      </c>
      <c r="M821" s="101">
        <f t="shared" si="50"/>
        <v>0</v>
      </c>
      <c r="N821" s="110"/>
      <c r="O821" s="2">
        <v>0</v>
      </c>
      <c r="P821" s="3">
        <f t="shared" si="51"/>
        <v>0</v>
      </c>
    </row>
    <row r="822" spans="1:16" x14ac:dyDescent="0.3">
      <c r="A822">
        <v>92109</v>
      </c>
      <c r="B822" s="2">
        <v>0</v>
      </c>
      <c r="C822" s="2">
        <v>0</v>
      </c>
      <c r="D822" s="2">
        <v>0</v>
      </c>
      <c r="E822" s="2">
        <v>0</v>
      </c>
      <c r="F822" s="2">
        <v>0</v>
      </c>
      <c r="G822" s="2">
        <v>0</v>
      </c>
      <c r="H822" s="2">
        <v>0</v>
      </c>
      <c r="I822" s="2">
        <v>0</v>
      </c>
      <c r="J822" s="100">
        <f t="shared" si="48"/>
        <v>0</v>
      </c>
      <c r="K822" s="2">
        <v>0</v>
      </c>
      <c r="L822" s="3">
        <f t="shared" si="49"/>
        <v>0</v>
      </c>
      <c r="M822" s="101">
        <f t="shared" si="50"/>
        <v>0</v>
      </c>
      <c r="N822" s="110"/>
      <c r="O822" s="2">
        <v>0</v>
      </c>
      <c r="P822" s="3">
        <f t="shared" si="51"/>
        <v>0</v>
      </c>
    </row>
    <row r="823" spans="1:16" x14ac:dyDescent="0.3">
      <c r="A823">
        <v>92114</v>
      </c>
      <c r="B823" s="2">
        <v>0</v>
      </c>
      <c r="C823" s="2">
        <v>0</v>
      </c>
      <c r="D823" s="2">
        <v>0</v>
      </c>
      <c r="E823" s="2">
        <v>0</v>
      </c>
      <c r="F823" s="2">
        <v>0</v>
      </c>
      <c r="G823" s="2">
        <v>0</v>
      </c>
      <c r="H823" s="2">
        <v>0</v>
      </c>
      <c r="I823" s="2">
        <v>0</v>
      </c>
      <c r="J823" s="100">
        <f t="shared" si="48"/>
        <v>0</v>
      </c>
      <c r="K823" s="2">
        <v>0</v>
      </c>
      <c r="L823" s="3">
        <f t="shared" si="49"/>
        <v>0</v>
      </c>
      <c r="M823" s="101">
        <f t="shared" si="50"/>
        <v>0</v>
      </c>
      <c r="N823" s="110"/>
      <c r="O823" s="2">
        <v>0</v>
      </c>
      <c r="P823" s="3">
        <f t="shared" si="51"/>
        <v>0</v>
      </c>
    </row>
    <row r="824" spans="1:16" x14ac:dyDescent="0.3">
      <c r="A824">
        <v>92116</v>
      </c>
      <c r="B824" s="2">
        <v>3427.93</v>
      </c>
      <c r="C824" s="2">
        <v>6250.23</v>
      </c>
      <c r="D824" s="2">
        <v>57.13</v>
      </c>
      <c r="E824" s="2">
        <v>0</v>
      </c>
      <c r="F824" s="2">
        <v>0</v>
      </c>
      <c r="G824" s="2">
        <v>0</v>
      </c>
      <c r="H824" s="2">
        <v>0</v>
      </c>
      <c r="I824" s="2">
        <v>0</v>
      </c>
      <c r="J824" s="100">
        <f t="shared" si="48"/>
        <v>6307.36</v>
      </c>
      <c r="K824" s="2">
        <v>5732.86</v>
      </c>
      <c r="L824" s="3">
        <f t="shared" si="49"/>
        <v>574.5</v>
      </c>
      <c r="M824" s="101">
        <f t="shared" si="50"/>
        <v>9.1084066867913052E-2</v>
      </c>
      <c r="N824" s="110"/>
      <c r="O824" s="2">
        <v>0</v>
      </c>
      <c r="P824" s="3">
        <f t="shared" si="51"/>
        <v>-6307.36</v>
      </c>
    </row>
    <row r="825" spans="1:16" x14ac:dyDescent="0.3">
      <c r="A825">
        <v>92117</v>
      </c>
      <c r="B825" s="2">
        <v>0</v>
      </c>
      <c r="C825" s="2">
        <v>0</v>
      </c>
      <c r="D825" s="2">
        <v>0</v>
      </c>
      <c r="E825" s="2">
        <v>0</v>
      </c>
      <c r="F825" s="2">
        <v>0</v>
      </c>
      <c r="G825" s="2">
        <v>0</v>
      </c>
      <c r="H825" s="2">
        <v>0</v>
      </c>
      <c r="I825" s="2">
        <v>0</v>
      </c>
      <c r="J825" s="100">
        <f t="shared" si="48"/>
        <v>0</v>
      </c>
      <c r="K825" s="2">
        <v>0</v>
      </c>
      <c r="L825" s="3">
        <f t="shared" si="49"/>
        <v>0</v>
      </c>
      <c r="M825" s="101">
        <f t="shared" si="50"/>
        <v>0</v>
      </c>
      <c r="N825" s="110"/>
      <c r="O825" s="2">
        <v>0</v>
      </c>
      <c r="P825" s="3">
        <f t="shared" si="51"/>
        <v>0</v>
      </c>
    </row>
    <row r="826" spans="1:16" x14ac:dyDescent="0.3">
      <c r="A826">
        <v>92118</v>
      </c>
      <c r="B826" s="2">
        <v>0</v>
      </c>
      <c r="C826" s="2">
        <v>0</v>
      </c>
      <c r="D826" s="2">
        <v>0</v>
      </c>
      <c r="E826" s="2">
        <v>0</v>
      </c>
      <c r="F826" s="2">
        <v>0</v>
      </c>
      <c r="G826" s="2">
        <v>0</v>
      </c>
      <c r="H826" s="2">
        <v>0</v>
      </c>
      <c r="I826" s="2">
        <v>0</v>
      </c>
      <c r="J826" s="100">
        <f t="shared" si="48"/>
        <v>0</v>
      </c>
      <c r="K826" s="2">
        <v>0</v>
      </c>
      <c r="L826" s="3">
        <f t="shared" si="49"/>
        <v>0</v>
      </c>
      <c r="M826" s="101">
        <f t="shared" si="50"/>
        <v>0</v>
      </c>
      <c r="N826" s="110"/>
      <c r="O826" s="2">
        <v>0</v>
      </c>
      <c r="P826" s="3">
        <f t="shared" si="51"/>
        <v>0</v>
      </c>
    </row>
    <row r="827" spans="1:16" x14ac:dyDescent="0.3">
      <c r="A827">
        <v>92119</v>
      </c>
      <c r="B827" s="2">
        <v>0</v>
      </c>
      <c r="C827" s="2">
        <v>0</v>
      </c>
      <c r="D827" s="2">
        <v>0</v>
      </c>
      <c r="E827" s="2">
        <v>0</v>
      </c>
      <c r="F827" s="2">
        <v>0</v>
      </c>
      <c r="G827" s="2">
        <v>0</v>
      </c>
      <c r="H827" s="2">
        <v>0</v>
      </c>
      <c r="I827" s="2">
        <v>0</v>
      </c>
      <c r="J827" s="100">
        <f t="shared" si="48"/>
        <v>0</v>
      </c>
      <c r="K827" s="2">
        <v>0</v>
      </c>
      <c r="L827" s="3">
        <f t="shared" si="49"/>
        <v>0</v>
      </c>
      <c r="M827" s="101">
        <f t="shared" si="50"/>
        <v>0</v>
      </c>
      <c r="N827" s="110"/>
      <c r="O827" s="2">
        <v>0</v>
      </c>
      <c r="P827" s="3">
        <f t="shared" si="51"/>
        <v>0</v>
      </c>
    </row>
    <row r="828" spans="1:16" x14ac:dyDescent="0.3">
      <c r="A828">
        <v>92121</v>
      </c>
      <c r="B828" s="2">
        <v>0</v>
      </c>
      <c r="C828" s="2">
        <v>0</v>
      </c>
      <c r="D828" s="2">
        <v>0</v>
      </c>
      <c r="E828" s="2">
        <v>0</v>
      </c>
      <c r="F828" s="2">
        <v>0</v>
      </c>
      <c r="G828" s="2">
        <v>0</v>
      </c>
      <c r="H828" s="2">
        <v>0</v>
      </c>
      <c r="I828" s="2">
        <v>0</v>
      </c>
      <c r="J828" s="100">
        <f t="shared" si="48"/>
        <v>0</v>
      </c>
      <c r="K828" s="2">
        <v>0</v>
      </c>
      <c r="L828" s="3">
        <f t="shared" si="49"/>
        <v>0</v>
      </c>
      <c r="M828" s="101">
        <f t="shared" si="50"/>
        <v>0</v>
      </c>
      <c r="N828" s="110"/>
      <c r="O828" s="2">
        <v>0</v>
      </c>
      <c r="P828" s="3">
        <f t="shared" si="51"/>
        <v>0</v>
      </c>
    </row>
    <row r="829" spans="1:16" x14ac:dyDescent="0.3">
      <c r="A829">
        <v>92202</v>
      </c>
      <c r="B829" s="2">
        <v>53162.02</v>
      </c>
      <c r="C829" s="2">
        <v>93681.66</v>
      </c>
      <c r="D829" s="2">
        <v>0</v>
      </c>
      <c r="E829" s="2">
        <v>2283.9</v>
      </c>
      <c r="F829" s="2">
        <v>4021.3</v>
      </c>
      <c r="G829" s="2">
        <v>0</v>
      </c>
      <c r="H829" s="2">
        <v>0</v>
      </c>
      <c r="I829" s="2">
        <v>0</v>
      </c>
      <c r="J829" s="100">
        <f t="shared" si="48"/>
        <v>97702.96</v>
      </c>
      <c r="K829" s="2">
        <v>76403.909999999989</v>
      </c>
      <c r="L829" s="3">
        <f t="shared" si="49"/>
        <v>21299.050000000017</v>
      </c>
      <c r="M829" s="101">
        <f t="shared" si="50"/>
        <v>0.2179980012888045</v>
      </c>
      <c r="N829" s="110"/>
      <c r="O829" s="2">
        <v>3535.12</v>
      </c>
      <c r="P829" s="3">
        <f t="shared" si="51"/>
        <v>-94167.840000000011</v>
      </c>
    </row>
    <row r="830" spans="1:16" x14ac:dyDescent="0.3">
      <c r="A830">
        <v>92204</v>
      </c>
      <c r="B830" s="2">
        <v>6720.64</v>
      </c>
      <c r="C830" s="2">
        <v>12253.96</v>
      </c>
      <c r="D830" s="2">
        <v>112.01</v>
      </c>
      <c r="E830" s="2">
        <v>0</v>
      </c>
      <c r="F830" s="2">
        <v>0</v>
      </c>
      <c r="G830" s="2">
        <v>0</v>
      </c>
      <c r="H830" s="2">
        <v>0</v>
      </c>
      <c r="I830" s="2">
        <v>0</v>
      </c>
      <c r="J830" s="100">
        <f t="shared" si="48"/>
        <v>12365.97</v>
      </c>
      <c r="K830" s="2">
        <v>12788.74</v>
      </c>
      <c r="L830" s="3">
        <f t="shared" si="49"/>
        <v>-422.77000000000044</v>
      </c>
      <c r="M830" s="101">
        <f t="shared" si="50"/>
        <v>-3.4188179334091906E-2</v>
      </c>
      <c r="N830" s="110"/>
      <c r="O830" s="2">
        <v>0</v>
      </c>
      <c r="P830" s="3">
        <f t="shared" si="51"/>
        <v>-12365.97</v>
      </c>
    </row>
    <row r="831" spans="1:16" x14ac:dyDescent="0.3">
      <c r="A831">
        <v>92302</v>
      </c>
      <c r="B831" s="2">
        <v>285016.88</v>
      </c>
      <c r="C831" s="2">
        <v>492605.64</v>
      </c>
      <c r="D831" s="2">
        <v>4750.24</v>
      </c>
      <c r="E831" s="2">
        <v>15900.31</v>
      </c>
      <c r="F831" s="2">
        <v>28991.51</v>
      </c>
      <c r="G831" s="2">
        <v>265.02</v>
      </c>
      <c r="H831" s="2">
        <v>0</v>
      </c>
      <c r="I831" s="2">
        <v>0</v>
      </c>
      <c r="J831" s="100">
        <f t="shared" si="48"/>
        <v>526612.40999999992</v>
      </c>
      <c r="K831" s="2">
        <v>445371.91000000003</v>
      </c>
      <c r="L831" s="3">
        <f t="shared" si="49"/>
        <v>81240.499999999884</v>
      </c>
      <c r="M831" s="101">
        <f t="shared" si="50"/>
        <v>0.15427000666391416</v>
      </c>
      <c r="N831" s="110"/>
      <c r="O831" s="2">
        <v>27074.16</v>
      </c>
      <c r="P831" s="3">
        <f t="shared" si="51"/>
        <v>-499538.24999999994</v>
      </c>
    </row>
    <row r="832" spans="1:16" x14ac:dyDescent="0.3">
      <c r="A832">
        <v>92310</v>
      </c>
      <c r="B832" s="2">
        <v>4323.3599999999997</v>
      </c>
      <c r="C832" s="2">
        <v>7883.29</v>
      </c>
      <c r="D832" s="2">
        <v>72.05</v>
      </c>
      <c r="E832" s="2">
        <v>0</v>
      </c>
      <c r="F832" s="2">
        <v>0</v>
      </c>
      <c r="G832" s="2">
        <v>0</v>
      </c>
      <c r="H832" s="2">
        <v>0</v>
      </c>
      <c r="I832" s="2">
        <v>0</v>
      </c>
      <c r="J832" s="100">
        <f t="shared" si="48"/>
        <v>7955.34</v>
      </c>
      <c r="K832" s="2">
        <v>7049.95</v>
      </c>
      <c r="L832" s="3">
        <f t="shared" si="49"/>
        <v>905.39000000000033</v>
      </c>
      <c r="M832" s="101">
        <f t="shared" si="50"/>
        <v>0.11380908924068617</v>
      </c>
      <c r="N832" s="110"/>
      <c r="O832" s="2">
        <v>0</v>
      </c>
      <c r="P832" s="3">
        <f t="shared" si="51"/>
        <v>-7955.34</v>
      </c>
    </row>
    <row r="833" spans="1:16" x14ac:dyDescent="0.3">
      <c r="A833">
        <v>92313</v>
      </c>
      <c r="B833" s="2">
        <v>0</v>
      </c>
      <c r="C833" s="2">
        <v>0</v>
      </c>
      <c r="D833" s="2">
        <v>0</v>
      </c>
      <c r="E833" s="2">
        <v>0</v>
      </c>
      <c r="F833" s="2">
        <v>0</v>
      </c>
      <c r="G833" s="2">
        <v>0</v>
      </c>
      <c r="H833" s="2">
        <v>0</v>
      </c>
      <c r="I833" s="2">
        <v>0</v>
      </c>
      <c r="J833" s="100">
        <f t="shared" si="48"/>
        <v>0</v>
      </c>
      <c r="K833" s="2">
        <v>0</v>
      </c>
      <c r="L833" s="3">
        <f t="shared" si="49"/>
        <v>0</v>
      </c>
      <c r="M833" s="101">
        <f t="shared" si="50"/>
        <v>0</v>
      </c>
      <c r="N833" s="110"/>
      <c r="O833" s="2">
        <v>0</v>
      </c>
      <c r="P833" s="3">
        <f t="shared" si="51"/>
        <v>0</v>
      </c>
    </row>
    <row r="834" spans="1:16" x14ac:dyDescent="0.3">
      <c r="A834">
        <v>92318</v>
      </c>
      <c r="B834" s="2">
        <v>0</v>
      </c>
      <c r="C834" s="2">
        <v>0</v>
      </c>
      <c r="D834" s="2">
        <v>0</v>
      </c>
      <c r="E834" s="2">
        <v>0</v>
      </c>
      <c r="F834" s="2">
        <v>0</v>
      </c>
      <c r="G834" s="2">
        <v>0</v>
      </c>
      <c r="H834" s="2">
        <v>0</v>
      </c>
      <c r="I834" s="2">
        <v>0</v>
      </c>
      <c r="J834" s="100">
        <f t="shared" si="48"/>
        <v>0</v>
      </c>
      <c r="K834" s="2">
        <v>0</v>
      </c>
      <c r="L834" s="3">
        <f t="shared" si="49"/>
        <v>0</v>
      </c>
      <c r="M834" s="101">
        <f t="shared" si="50"/>
        <v>0</v>
      </c>
      <c r="N834" s="110"/>
      <c r="O834" s="2">
        <v>0</v>
      </c>
      <c r="P834" s="3">
        <f t="shared" si="51"/>
        <v>0</v>
      </c>
    </row>
    <row r="835" spans="1:16" x14ac:dyDescent="0.3">
      <c r="A835">
        <v>92319</v>
      </c>
      <c r="B835" s="2">
        <v>10632.75</v>
      </c>
      <c r="C835" s="2">
        <v>19387.84</v>
      </c>
      <c r="D835" s="2">
        <v>177.23</v>
      </c>
      <c r="E835" s="2">
        <v>0</v>
      </c>
      <c r="F835" s="2">
        <v>0</v>
      </c>
      <c r="G835" s="2">
        <v>0</v>
      </c>
      <c r="H835" s="2">
        <v>0</v>
      </c>
      <c r="I835" s="2">
        <v>0</v>
      </c>
      <c r="J835" s="100">
        <f t="shared" ref="J835:J863" si="52">SUM(C835:I835)-E835</f>
        <v>19565.07</v>
      </c>
      <c r="K835" s="2">
        <v>16811.48</v>
      </c>
      <c r="L835" s="3">
        <f t="shared" ref="L835:L863" si="53">J835-K835</f>
        <v>2753.59</v>
      </c>
      <c r="M835" s="101">
        <f t="shared" ref="M835:M863" si="54">IF(J835=0,0,L835/J835)</f>
        <v>0.14074010468656642</v>
      </c>
      <c r="N835" s="110"/>
      <c r="O835" s="2">
        <v>0</v>
      </c>
      <c r="P835" s="3">
        <f t="shared" ref="P835:P863" si="55">O835-J835</f>
        <v>-19565.07</v>
      </c>
    </row>
    <row r="836" spans="1:16" x14ac:dyDescent="0.3">
      <c r="A836">
        <v>92404</v>
      </c>
      <c r="B836" s="2">
        <v>20197.78</v>
      </c>
      <c r="C836" s="2">
        <v>34463.89</v>
      </c>
      <c r="D836" s="2">
        <v>336.63</v>
      </c>
      <c r="E836" s="2">
        <v>1746.74</v>
      </c>
      <c r="F836" s="2">
        <v>3184.86</v>
      </c>
      <c r="G836" s="2">
        <v>29.12</v>
      </c>
      <c r="H836" s="2">
        <v>0</v>
      </c>
      <c r="I836" s="2">
        <v>0</v>
      </c>
      <c r="J836" s="100">
        <f t="shared" si="52"/>
        <v>38014.5</v>
      </c>
      <c r="K836" s="2">
        <v>30431.87</v>
      </c>
      <c r="L836" s="3">
        <f t="shared" si="53"/>
        <v>7582.630000000001</v>
      </c>
      <c r="M836" s="101">
        <f t="shared" si="54"/>
        <v>0.19946678241197441</v>
      </c>
      <c r="N836" s="110"/>
      <c r="O836" s="2">
        <v>2363.39</v>
      </c>
      <c r="P836" s="3">
        <f t="shared" si="55"/>
        <v>-35651.11</v>
      </c>
    </row>
    <row r="837" spans="1:16" x14ac:dyDescent="0.3">
      <c r="A837">
        <v>92502</v>
      </c>
      <c r="B837" s="2">
        <v>33363.230000000003</v>
      </c>
      <c r="C837" s="2">
        <v>56206.82</v>
      </c>
      <c r="D837" s="2">
        <v>0</v>
      </c>
      <c r="E837" s="2">
        <v>4601.2</v>
      </c>
      <c r="F837" s="2">
        <v>8389.86</v>
      </c>
      <c r="G837" s="2">
        <v>0</v>
      </c>
      <c r="H837" s="2">
        <v>0</v>
      </c>
      <c r="I837" s="2">
        <v>0</v>
      </c>
      <c r="J837" s="100">
        <f t="shared" si="52"/>
        <v>64596.680000000008</v>
      </c>
      <c r="K837" s="2">
        <v>51964.21</v>
      </c>
      <c r="L837" s="3">
        <f t="shared" si="53"/>
        <v>12632.470000000008</v>
      </c>
      <c r="M837" s="101">
        <f t="shared" si="54"/>
        <v>0.19555912161429978</v>
      </c>
      <c r="N837" s="110"/>
      <c r="O837" s="2">
        <v>4625.0600000000004</v>
      </c>
      <c r="P837" s="3">
        <f t="shared" si="55"/>
        <v>-59971.62000000001</v>
      </c>
    </row>
    <row r="838" spans="1:16" x14ac:dyDescent="0.3">
      <c r="A838">
        <v>92507</v>
      </c>
      <c r="B838" s="2">
        <v>0</v>
      </c>
      <c r="C838" s="2">
        <v>0</v>
      </c>
      <c r="D838" s="2">
        <v>0</v>
      </c>
      <c r="E838" s="2">
        <v>0</v>
      </c>
      <c r="F838" s="2">
        <v>0</v>
      </c>
      <c r="G838" s="2">
        <v>0</v>
      </c>
      <c r="H838" s="2">
        <v>0</v>
      </c>
      <c r="I838" s="2">
        <v>0</v>
      </c>
      <c r="J838" s="100">
        <f t="shared" si="52"/>
        <v>0</v>
      </c>
      <c r="K838" s="2">
        <v>0</v>
      </c>
      <c r="L838" s="3">
        <f t="shared" si="53"/>
        <v>0</v>
      </c>
      <c r="M838" s="101">
        <f t="shared" si="54"/>
        <v>0</v>
      </c>
      <c r="N838" s="110"/>
      <c r="O838" s="2">
        <v>0</v>
      </c>
      <c r="P838" s="3">
        <f t="shared" si="55"/>
        <v>0</v>
      </c>
    </row>
    <row r="839" spans="1:16" x14ac:dyDescent="0.3">
      <c r="A839">
        <v>92606</v>
      </c>
      <c r="B839" s="2">
        <v>0</v>
      </c>
      <c r="C839" s="2">
        <v>0</v>
      </c>
      <c r="D839" s="2">
        <v>0</v>
      </c>
      <c r="E839" s="2">
        <v>0</v>
      </c>
      <c r="F839" s="2">
        <v>0</v>
      </c>
      <c r="G839" s="2">
        <v>0</v>
      </c>
      <c r="H839" s="2">
        <v>0</v>
      </c>
      <c r="I839" s="2">
        <v>0</v>
      </c>
      <c r="J839" s="100">
        <f t="shared" si="52"/>
        <v>0</v>
      </c>
      <c r="K839" s="2">
        <v>0</v>
      </c>
      <c r="L839" s="3">
        <f t="shared" si="53"/>
        <v>0</v>
      </c>
      <c r="M839" s="101">
        <f t="shared" si="54"/>
        <v>0</v>
      </c>
      <c r="N839" s="110"/>
      <c r="O839" s="2">
        <v>0</v>
      </c>
      <c r="P839" s="3">
        <f t="shared" si="55"/>
        <v>0</v>
      </c>
    </row>
    <row r="840" spans="1:16" x14ac:dyDescent="0.3">
      <c r="A840">
        <v>92609</v>
      </c>
      <c r="B840" s="2">
        <v>3448.07</v>
      </c>
      <c r="C840" s="2">
        <v>6206.59</v>
      </c>
      <c r="D840" s="2">
        <v>57.46</v>
      </c>
      <c r="E840" s="2">
        <v>0</v>
      </c>
      <c r="F840" s="2">
        <v>0</v>
      </c>
      <c r="G840" s="2">
        <v>0</v>
      </c>
      <c r="H840" s="2">
        <v>0</v>
      </c>
      <c r="I840" s="2">
        <v>0</v>
      </c>
      <c r="J840" s="100">
        <f t="shared" si="52"/>
        <v>6264.05</v>
      </c>
      <c r="K840" s="2">
        <v>6089.99</v>
      </c>
      <c r="L840" s="3">
        <f t="shared" si="53"/>
        <v>174.0600000000004</v>
      </c>
      <c r="M840" s="101">
        <f t="shared" si="54"/>
        <v>2.7787134521595515E-2</v>
      </c>
      <c r="N840" s="110"/>
      <c r="O840" s="2">
        <v>80.569999999999993</v>
      </c>
      <c r="P840" s="3">
        <f t="shared" si="55"/>
        <v>-6183.4800000000005</v>
      </c>
    </row>
    <row r="841" spans="1:16" x14ac:dyDescent="0.3">
      <c r="A841">
        <v>92805</v>
      </c>
      <c r="B841" s="2">
        <v>0</v>
      </c>
      <c r="C841" s="2">
        <v>0</v>
      </c>
      <c r="D841" s="2">
        <v>0</v>
      </c>
      <c r="E841" s="2">
        <v>0</v>
      </c>
      <c r="F841" s="2">
        <v>0</v>
      </c>
      <c r="G841" s="2">
        <v>0</v>
      </c>
      <c r="H841" s="2">
        <v>0</v>
      </c>
      <c r="I841" s="2">
        <v>0</v>
      </c>
      <c r="J841" s="100">
        <f t="shared" si="52"/>
        <v>0</v>
      </c>
      <c r="K841" s="2">
        <v>0</v>
      </c>
      <c r="L841" s="3">
        <f t="shared" si="53"/>
        <v>0</v>
      </c>
      <c r="M841" s="101">
        <f t="shared" si="54"/>
        <v>0</v>
      </c>
      <c r="N841" s="110"/>
      <c r="O841" s="2">
        <v>0</v>
      </c>
      <c r="P841" s="3">
        <f t="shared" si="55"/>
        <v>0</v>
      </c>
    </row>
    <row r="842" spans="1:16" x14ac:dyDescent="0.3">
      <c r="A842">
        <v>93005</v>
      </c>
      <c r="B842" s="2">
        <v>128512.65</v>
      </c>
      <c r="C842" s="2">
        <v>224382.11</v>
      </c>
      <c r="D842" s="2">
        <v>2141.9699999999998</v>
      </c>
      <c r="E842" s="2">
        <v>7215.74</v>
      </c>
      <c r="F842" s="2">
        <v>13156.73</v>
      </c>
      <c r="G842" s="2">
        <v>120.25</v>
      </c>
      <c r="H842" s="2">
        <v>0</v>
      </c>
      <c r="I842" s="2">
        <v>0</v>
      </c>
      <c r="J842" s="100">
        <f t="shared" si="52"/>
        <v>239801.06</v>
      </c>
      <c r="K842" s="2">
        <v>190100.78000000003</v>
      </c>
      <c r="L842" s="3">
        <f t="shared" si="53"/>
        <v>49700.27999999997</v>
      </c>
      <c r="M842" s="101">
        <f t="shared" si="54"/>
        <v>0.20725629819984936</v>
      </c>
      <c r="N842" s="110"/>
      <c r="O842" s="2">
        <v>9932.0400000000009</v>
      </c>
      <c r="P842" s="3">
        <f t="shared" si="55"/>
        <v>-229869.02</v>
      </c>
    </row>
    <row r="843" spans="1:16" x14ac:dyDescent="0.3">
      <c r="A843">
        <v>93706</v>
      </c>
      <c r="B843" s="2">
        <v>0</v>
      </c>
      <c r="C843" s="2">
        <v>0</v>
      </c>
      <c r="D843" s="2">
        <v>0</v>
      </c>
      <c r="E843" s="2">
        <v>0</v>
      </c>
      <c r="F843" s="2">
        <v>0</v>
      </c>
      <c r="G843" s="2">
        <v>0</v>
      </c>
      <c r="H843" s="2">
        <v>0</v>
      </c>
      <c r="I843" s="2">
        <v>0</v>
      </c>
      <c r="J843" s="100">
        <f t="shared" si="52"/>
        <v>0</v>
      </c>
      <c r="K843" s="2">
        <v>0</v>
      </c>
      <c r="L843" s="3">
        <f t="shared" si="53"/>
        <v>0</v>
      </c>
      <c r="M843" s="101">
        <f t="shared" si="54"/>
        <v>0</v>
      </c>
      <c r="N843" s="110"/>
      <c r="O843" s="2">
        <v>0</v>
      </c>
      <c r="P843" s="3">
        <f t="shared" si="55"/>
        <v>0</v>
      </c>
    </row>
    <row r="844" spans="1:16" x14ac:dyDescent="0.3">
      <c r="A844">
        <v>93808</v>
      </c>
      <c r="B844" s="2">
        <v>18020.87</v>
      </c>
      <c r="C844" s="2">
        <v>30667.75</v>
      </c>
      <c r="D844" s="2">
        <v>300.35000000000002</v>
      </c>
      <c r="E844" s="2">
        <v>486</v>
      </c>
      <c r="F844" s="2">
        <v>886.16</v>
      </c>
      <c r="G844" s="2">
        <v>8.1199999999999992</v>
      </c>
      <c r="H844" s="2">
        <v>0</v>
      </c>
      <c r="I844" s="2">
        <v>0</v>
      </c>
      <c r="J844" s="100">
        <f t="shared" si="52"/>
        <v>31862.379999999997</v>
      </c>
      <c r="K844" s="2">
        <v>27389.870000000003</v>
      </c>
      <c r="L844" s="3">
        <f t="shared" si="53"/>
        <v>4472.5099999999948</v>
      </c>
      <c r="M844" s="101">
        <f t="shared" si="54"/>
        <v>0.14036961457367575</v>
      </c>
      <c r="N844" s="110"/>
      <c r="O844" s="2">
        <v>2190.41</v>
      </c>
      <c r="P844" s="3">
        <f t="shared" si="55"/>
        <v>-29671.969999999998</v>
      </c>
    </row>
    <row r="845" spans="1:16" x14ac:dyDescent="0.3">
      <c r="A845">
        <v>94215</v>
      </c>
      <c r="B845" s="2">
        <v>0</v>
      </c>
      <c r="C845" s="2">
        <v>0</v>
      </c>
      <c r="D845" s="2">
        <v>0</v>
      </c>
      <c r="E845" s="2">
        <v>0</v>
      </c>
      <c r="F845" s="2">
        <v>0</v>
      </c>
      <c r="G845" s="2">
        <v>0</v>
      </c>
      <c r="H845" s="2">
        <v>0</v>
      </c>
      <c r="I845" s="2">
        <v>0</v>
      </c>
      <c r="J845" s="100">
        <f t="shared" si="52"/>
        <v>0</v>
      </c>
      <c r="K845" s="2">
        <v>0</v>
      </c>
      <c r="L845" s="3">
        <f t="shared" si="53"/>
        <v>0</v>
      </c>
      <c r="M845" s="101">
        <f t="shared" si="54"/>
        <v>0</v>
      </c>
      <c r="N845" s="110"/>
      <c r="O845" s="2">
        <v>0</v>
      </c>
      <c r="P845" s="3">
        <f t="shared" si="55"/>
        <v>0</v>
      </c>
    </row>
    <row r="846" spans="1:16" x14ac:dyDescent="0.3">
      <c r="A846">
        <v>94216</v>
      </c>
      <c r="B846" s="2">
        <v>4301.32</v>
      </c>
      <c r="C846" s="2">
        <v>7842.75</v>
      </c>
      <c r="D846" s="2">
        <v>0</v>
      </c>
      <c r="E846" s="2">
        <v>0</v>
      </c>
      <c r="F846" s="2">
        <v>0</v>
      </c>
      <c r="G846" s="2">
        <v>0</v>
      </c>
      <c r="H846" s="2">
        <v>0</v>
      </c>
      <c r="I846" s="2">
        <v>0</v>
      </c>
      <c r="J846" s="100">
        <f t="shared" si="52"/>
        <v>7842.75</v>
      </c>
      <c r="K846" s="2">
        <v>10829.11</v>
      </c>
      <c r="L846" s="3">
        <f t="shared" si="53"/>
        <v>-2986.3600000000006</v>
      </c>
      <c r="M846" s="101">
        <f t="shared" si="54"/>
        <v>-0.38077970099773684</v>
      </c>
      <c r="N846" s="110"/>
      <c r="O846" s="2">
        <v>0</v>
      </c>
      <c r="P846" s="3">
        <f t="shared" si="55"/>
        <v>-7842.75</v>
      </c>
    </row>
    <row r="847" spans="1:16" x14ac:dyDescent="0.3">
      <c r="A847">
        <v>94218</v>
      </c>
      <c r="B847" s="2">
        <v>4738.7</v>
      </c>
      <c r="C847" s="2">
        <v>8640.11</v>
      </c>
      <c r="D847" s="2">
        <v>0</v>
      </c>
      <c r="E847" s="2">
        <v>3919.01</v>
      </c>
      <c r="F847" s="2">
        <v>7145.71</v>
      </c>
      <c r="G847" s="2">
        <v>0</v>
      </c>
      <c r="H847" s="2">
        <v>0</v>
      </c>
      <c r="I847" s="2">
        <v>0</v>
      </c>
      <c r="J847" s="100">
        <f t="shared" si="52"/>
        <v>15785.820000000002</v>
      </c>
      <c r="K847" s="2">
        <v>12024.710000000001</v>
      </c>
      <c r="L847" s="3">
        <f t="shared" si="53"/>
        <v>3761.1100000000006</v>
      </c>
      <c r="M847" s="101">
        <f t="shared" si="54"/>
        <v>0.23825876641188107</v>
      </c>
      <c r="N847" s="110"/>
      <c r="O847" s="2">
        <v>0</v>
      </c>
      <c r="P847" s="3">
        <f t="shared" si="55"/>
        <v>-15785.820000000002</v>
      </c>
    </row>
    <row r="848" spans="1:16" x14ac:dyDescent="0.3">
      <c r="A848">
        <v>94219</v>
      </c>
      <c r="B848" s="2">
        <v>0</v>
      </c>
      <c r="C848" s="2">
        <v>0</v>
      </c>
      <c r="D848" s="2">
        <v>0</v>
      </c>
      <c r="E848" s="2">
        <v>0</v>
      </c>
      <c r="F848" s="2">
        <v>0</v>
      </c>
      <c r="G848" s="2">
        <v>0</v>
      </c>
      <c r="H848" s="2">
        <v>0</v>
      </c>
      <c r="I848" s="2">
        <v>0</v>
      </c>
      <c r="J848" s="100">
        <f t="shared" si="52"/>
        <v>0</v>
      </c>
      <c r="K848" s="2">
        <v>0</v>
      </c>
      <c r="L848" s="3">
        <f t="shared" si="53"/>
        <v>0</v>
      </c>
      <c r="M848" s="101">
        <f t="shared" si="54"/>
        <v>0</v>
      </c>
      <c r="N848" s="110"/>
      <c r="O848" s="2">
        <v>0</v>
      </c>
      <c r="P848" s="3">
        <f t="shared" si="55"/>
        <v>0</v>
      </c>
    </row>
    <row r="849" spans="1:17" x14ac:dyDescent="0.3">
      <c r="A849">
        <v>94220</v>
      </c>
      <c r="B849" s="2">
        <v>0</v>
      </c>
      <c r="C849" s="2">
        <v>0</v>
      </c>
      <c r="D849" s="2">
        <v>0</v>
      </c>
      <c r="E849" s="2">
        <v>0</v>
      </c>
      <c r="F849" s="2">
        <v>0</v>
      </c>
      <c r="G849" s="2">
        <v>0</v>
      </c>
      <c r="H849" s="2">
        <v>0</v>
      </c>
      <c r="I849" s="2">
        <v>0</v>
      </c>
      <c r="J849" s="100">
        <f t="shared" si="52"/>
        <v>0</v>
      </c>
      <c r="K849" s="2">
        <v>0</v>
      </c>
      <c r="L849" s="3">
        <f t="shared" si="53"/>
        <v>0</v>
      </c>
      <c r="M849" s="101">
        <f t="shared" si="54"/>
        <v>0</v>
      </c>
      <c r="N849" s="110"/>
      <c r="O849" s="2">
        <v>0</v>
      </c>
      <c r="P849" s="3">
        <f t="shared" si="55"/>
        <v>0</v>
      </c>
    </row>
    <row r="850" spans="1:17" x14ac:dyDescent="0.3">
      <c r="A850">
        <v>94221</v>
      </c>
      <c r="B850" s="2">
        <v>0</v>
      </c>
      <c r="C850" s="2">
        <v>0</v>
      </c>
      <c r="D850" s="2">
        <v>0</v>
      </c>
      <c r="E850" s="2">
        <v>0</v>
      </c>
      <c r="F850" s="2">
        <v>0</v>
      </c>
      <c r="G850" s="2">
        <v>0</v>
      </c>
      <c r="H850" s="2">
        <v>0</v>
      </c>
      <c r="I850" s="2">
        <v>0</v>
      </c>
      <c r="J850" s="100">
        <f t="shared" si="52"/>
        <v>0</v>
      </c>
      <c r="K850" s="2">
        <v>0</v>
      </c>
      <c r="L850" s="3">
        <f t="shared" si="53"/>
        <v>0</v>
      </c>
      <c r="M850" s="101">
        <f t="shared" si="54"/>
        <v>0</v>
      </c>
      <c r="N850" s="110"/>
      <c r="O850" s="2">
        <v>0</v>
      </c>
      <c r="P850" s="3">
        <f t="shared" si="55"/>
        <v>0</v>
      </c>
    </row>
    <row r="851" spans="1:17" x14ac:dyDescent="0.3">
      <c r="A851">
        <v>94224</v>
      </c>
      <c r="B851" s="2">
        <v>0</v>
      </c>
      <c r="C851" s="2">
        <v>0</v>
      </c>
      <c r="D851" s="2">
        <v>0</v>
      </c>
      <c r="E851" s="2">
        <v>0</v>
      </c>
      <c r="F851" s="2">
        <v>0</v>
      </c>
      <c r="G851" s="2">
        <v>0</v>
      </c>
      <c r="H851" s="2">
        <v>0</v>
      </c>
      <c r="I851" s="2">
        <v>0</v>
      </c>
      <c r="J851" s="100">
        <f t="shared" si="52"/>
        <v>0</v>
      </c>
      <c r="K851" s="2">
        <v>0</v>
      </c>
      <c r="L851" s="3">
        <f t="shared" si="53"/>
        <v>0</v>
      </c>
      <c r="M851" s="101">
        <f t="shared" si="54"/>
        <v>0</v>
      </c>
      <c r="N851" s="110"/>
      <c r="O851" s="2">
        <v>0</v>
      </c>
      <c r="P851" s="3">
        <f t="shared" si="55"/>
        <v>0</v>
      </c>
    </row>
    <row r="852" spans="1:17" x14ac:dyDescent="0.3">
      <c r="A852">
        <v>94225</v>
      </c>
      <c r="B852" s="2">
        <v>0</v>
      </c>
      <c r="C852" s="2">
        <v>0</v>
      </c>
      <c r="D852" s="2">
        <v>0</v>
      </c>
      <c r="E852" s="2">
        <v>0</v>
      </c>
      <c r="F852" s="2">
        <v>0</v>
      </c>
      <c r="G852" s="2">
        <v>0</v>
      </c>
      <c r="H852" s="2">
        <v>0</v>
      </c>
      <c r="I852" s="2">
        <v>0</v>
      </c>
      <c r="J852" s="100">
        <f t="shared" si="52"/>
        <v>0</v>
      </c>
      <c r="K852" s="2">
        <v>0</v>
      </c>
      <c r="L852" s="3">
        <f t="shared" si="53"/>
        <v>0</v>
      </c>
      <c r="M852" s="101">
        <f t="shared" si="54"/>
        <v>0</v>
      </c>
      <c r="N852" s="110"/>
      <c r="O852" s="2">
        <v>0</v>
      </c>
      <c r="P852" s="3">
        <f t="shared" si="55"/>
        <v>0</v>
      </c>
    </row>
    <row r="853" spans="1:17" x14ac:dyDescent="0.3">
      <c r="A853">
        <v>94226</v>
      </c>
      <c r="B853" s="2">
        <v>0</v>
      </c>
      <c r="C853" s="2">
        <v>0</v>
      </c>
      <c r="D853" s="2">
        <v>0</v>
      </c>
      <c r="E853" s="2">
        <v>0</v>
      </c>
      <c r="F853" s="2">
        <v>0</v>
      </c>
      <c r="G853" s="2">
        <v>0</v>
      </c>
      <c r="H853" s="2">
        <v>0</v>
      </c>
      <c r="I853" s="2">
        <v>0</v>
      </c>
      <c r="J853" s="100">
        <f t="shared" si="52"/>
        <v>0</v>
      </c>
      <c r="K853" s="2">
        <v>0</v>
      </c>
      <c r="L853" s="3">
        <f t="shared" si="53"/>
        <v>0</v>
      </c>
      <c r="M853" s="101">
        <f t="shared" si="54"/>
        <v>0</v>
      </c>
      <c r="N853" s="110"/>
      <c r="O853" s="2">
        <v>0</v>
      </c>
      <c r="P853" s="3">
        <f t="shared" si="55"/>
        <v>0</v>
      </c>
    </row>
    <row r="854" spans="1:17" x14ac:dyDescent="0.3">
      <c r="A854">
        <v>94227</v>
      </c>
      <c r="B854" s="2">
        <v>0</v>
      </c>
      <c r="C854" s="2">
        <v>0</v>
      </c>
      <c r="D854" s="2">
        <v>0</v>
      </c>
      <c r="E854" s="2">
        <v>0</v>
      </c>
      <c r="F854" s="2">
        <v>0</v>
      </c>
      <c r="G854" s="2">
        <v>0</v>
      </c>
      <c r="H854" s="2">
        <v>0</v>
      </c>
      <c r="I854" s="2">
        <v>0</v>
      </c>
      <c r="J854" s="100">
        <f t="shared" si="52"/>
        <v>0</v>
      </c>
      <c r="K854" s="2">
        <v>0</v>
      </c>
      <c r="L854" s="3">
        <f t="shared" si="53"/>
        <v>0</v>
      </c>
      <c r="M854" s="101">
        <f t="shared" si="54"/>
        <v>0</v>
      </c>
      <c r="N854" s="110"/>
      <c r="O854" s="2">
        <v>0</v>
      </c>
      <c r="P854" s="3">
        <f t="shared" si="55"/>
        <v>0</v>
      </c>
    </row>
    <row r="855" spans="1:17" x14ac:dyDescent="0.3">
      <c r="A855">
        <v>94228</v>
      </c>
      <c r="B855" s="2">
        <v>0</v>
      </c>
      <c r="C855" s="2">
        <v>0</v>
      </c>
      <c r="D855" s="2">
        <v>0</v>
      </c>
      <c r="E855" s="2">
        <v>0</v>
      </c>
      <c r="F855" s="2">
        <v>0</v>
      </c>
      <c r="G855" s="2">
        <v>0</v>
      </c>
      <c r="H855" s="2">
        <v>0</v>
      </c>
      <c r="I855" s="2">
        <v>0</v>
      </c>
      <c r="J855" s="100">
        <f t="shared" si="52"/>
        <v>0</v>
      </c>
      <c r="K855" s="2">
        <v>0</v>
      </c>
      <c r="L855" s="3">
        <f t="shared" si="53"/>
        <v>0</v>
      </c>
      <c r="M855" s="101">
        <f t="shared" si="54"/>
        <v>0</v>
      </c>
      <c r="N855" s="110"/>
      <c r="O855" s="2">
        <v>0</v>
      </c>
      <c r="P855" s="3">
        <f t="shared" si="55"/>
        <v>0</v>
      </c>
    </row>
    <row r="856" spans="1:17" x14ac:dyDescent="0.3">
      <c r="A856">
        <v>94229</v>
      </c>
      <c r="B856" s="2">
        <v>0</v>
      </c>
      <c r="C856" s="2">
        <v>0</v>
      </c>
      <c r="D856" s="2">
        <v>0</v>
      </c>
      <c r="E856" s="2">
        <v>0</v>
      </c>
      <c r="F856" s="2">
        <v>0</v>
      </c>
      <c r="G856" s="2">
        <v>0</v>
      </c>
      <c r="H856" s="2">
        <v>0</v>
      </c>
      <c r="I856" s="2">
        <v>0</v>
      </c>
      <c r="J856" s="100">
        <f t="shared" si="52"/>
        <v>0</v>
      </c>
      <c r="K856" s="2">
        <v>0</v>
      </c>
      <c r="L856" s="3">
        <f t="shared" si="53"/>
        <v>0</v>
      </c>
      <c r="M856" s="101">
        <f t="shared" si="54"/>
        <v>0</v>
      </c>
      <c r="N856" s="110"/>
      <c r="O856" s="2">
        <v>0</v>
      </c>
      <c r="P856" s="3">
        <f t="shared" si="55"/>
        <v>0</v>
      </c>
    </row>
    <row r="857" spans="1:17" x14ac:dyDescent="0.3">
      <c r="A857">
        <v>94231</v>
      </c>
      <c r="B857" s="2">
        <v>0</v>
      </c>
      <c r="C857" s="2">
        <v>0</v>
      </c>
      <c r="D857" s="2">
        <v>0</v>
      </c>
      <c r="E857" s="2">
        <v>0</v>
      </c>
      <c r="F857" s="2">
        <v>0</v>
      </c>
      <c r="G857" s="2">
        <v>0</v>
      </c>
      <c r="H857" s="2">
        <v>0</v>
      </c>
      <c r="I857" s="2">
        <v>0</v>
      </c>
      <c r="J857" s="100">
        <f t="shared" si="52"/>
        <v>0</v>
      </c>
      <c r="K857" s="2">
        <v>0</v>
      </c>
      <c r="L857" s="3">
        <f t="shared" si="53"/>
        <v>0</v>
      </c>
      <c r="M857" s="101">
        <f t="shared" si="54"/>
        <v>0</v>
      </c>
      <c r="N857" s="110"/>
      <c r="O857" s="2">
        <v>0</v>
      </c>
      <c r="P857" s="3">
        <f t="shared" si="55"/>
        <v>0</v>
      </c>
    </row>
    <row r="858" spans="1:17" x14ac:dyDescent="0.3">
      <c r="A858">
        <v>94232</v>
      </c>
      <c r="B858" s="2">
        <v>0</v>
      </c>
      <c r="C858" s="2">
        <v>0</v>
      </c>
      <c r="D858" s="2">
        <v>0</v>
      </c>
      <c r="E858" s="2">
        <v>0</v>
      </c>
      <c r="F858" s="2">
        <v>0</v>
      </c>
      <c r="G858" s="2">
        <v>0</v>
      </c>
      <c r="H858" s="2">
        <v>0</v>
      </c>
      <c r="I858" s="2">
        <v>0</v>
      </c>
      <c r="J858" s="100">
        <f t="shared" si="52"/>
        <v>0</v>
      </c>
      <c r="K858" s="2">
        <v>0</v>
      </c>
      <c r="L858" s="3">
        <f t="shared" si="53"/>
        <v>0</v>
      </c>
      <c r="M858" s="101">
        <f t="shared" si="54"/>
        <v>0</v>
      </c>
      <c r="N858" s="110"/>
      <c r="O858" s="2">
        <v>0</v>
      </c>
      <c r="P858" s="3">
        <f t="shared" si="55"/>
        <v>0</v>
      </c>
    </row>
    <row r="859" spans="1:17" x14ac:dyDescent="0.3">
      <c r="A859">
        <v>94504</v>
      </c>
      <c r="B859" s="2">
        <v>5546.84</v>
      </c>
      <c r="C859" s="2">
        <v>9855.73</v>
      </c>
      <c r="D859" s="2">
        <v>92.44</v>
      </c>
      <c r="E859" s="2">
        <v>1080</v>
      </c>
      <c r="F859" s="2">
        <v>1969.2</v>
      </c>
      <c r="G859" s="2">
        <v>18</v>
      </c>
      <c r="H859" s="2">
        <v>0</v>
      </c>
      <c r="I859" s="2">
        <v>0</v>
      </c>
      <c r="J859" s="100">
        <f t="shared" si="52"/>
        <v>11935.37</v>
      </c>
      <c r="K859" s="2">
        <v>10887.71</v>
      </c>
      <c r="L859" s="3">
        <f t="shared" si="53"/>
        <v>1047.6600000000017</v>
      </c>
      <c r="M859" s="101">
        <f t="shared" si="54"/>
        <v>8.7777756366162224E-2</v>
      </c>
      <c r="N859" s="110"/>
      <c r="O859" s="2">
        <v>257.83</v>
      </c>
      <c r="P859" s="3">
        <f t="shared" si="55"/>
        <v>-11677.54</v>
      </c>
    </row>
    <row r="860" spans="1:17" x14ac:dyDescent="0.3">
      <c r="A860">
        <v>94607</v>
      </c>
      <c r="B860" s="2">
        <v>1738.9</v>
      </c>
      <c r="C860" s="2">
        <v>3170.52</v>
      </c>
      <c r="D860" s="2">
        <v>0</v>
      </c>
      <c r="E860" s="2">
        <v>0</v>
      </c>
      <c r="F860" s="2">
        <v>0</v>
      </c>
      <c r="G860" s="2">
        <v>0</v>
      </c>
      <c r="H860" s="2">
        <v>0</v>
      </c>
      <c r="I860" s="2">
        <v>0</v>
      </c>
      <c r="J860" s="100">
        <f t="shared" si="52"/>
        <v>3170.52</v>
      </c>
      <c r="K860" s="2">
        <v>4859.2</v>
      </c>
      <c r="L860" s="3">
        <f t="shared" si="53"/>
        <v>-1688.6799999999998</v>
      </c>
      <c r="M860" s="101">
        <f t="shared" si="54"/>
        <v>-0.53261925488563389</v>
      </c>
      <c r="N860" s="110"/>
      <c r="O860" s="2">
        <v>0</v>
      </c>
      <c r="P860" s="3">
        <f t="shared" si="55"/>
        <v>-3170.52</v>
      </c>
    </row>
    <row r="861" spans="1:17" x14ac:dyDescent="0.3">
      <c r="A861">
        <v>72418</v>
      </c>
      <c r="C861" s="2"/>
      <c r="J861" s="100">
        <f t="shared" si="52"/>
        <v>0</v>
      </c>
      <c r="K861" s="2">
        <v>12535.12</v>
      </c>
      <c r="L861" s="3">
        <f t="shared" si="53"/>
        <v>-12535.12</v>
      </c>
      <c r="M861" s="101">
        <f t="shared" si="54"/>
        <v>0</v>
      </c>
      <c r="N861" s="110"/>
      <c r="O861" s="2">
        <v>0</v>
      </c>
      <c r="P861" s="3">
        <f t="shared" si="55"/>
        <v>0</v>
      </c>
      <c r="Q861" t="s">
        <v>77</v>
      </c>
    </row>
    <row r="862" spans="1:17" x14ac:dyDescent="0.3">
      <c r="A862">
        <v>81401</v>
      </c>
      <c r="C862" s="2"/>
      <c r="J862" s="100">
        <f t="shared" si="52"/>
        <v>0</v>
      </c>
      <c r="K862" s="2">
        <v>1285865.5400000003</v>
      </c>
      <c r="L862" s="3">
        <f t="shared" si="53"/>
        <v>-1285865.5400000003</v>
      </c>
      <c r="M862" s="101">
        <f t="shared" si="54"/>
        <v>0</v>
      </c>
      <c r="N862" s="110"/>
      <c r="O862" s="2">
        <v>0</v>
      </c>
      <c r="P862" s="3">
        <f t="shared" si="55"/>
        <v>0</v>
      </c>
      <c r="Q862" t="s">
        <v>73</v>
      </c>
    </row>
    <row r="863" spans="1:17" x14ac:dyDescent="0.3">
      <c r="A863">
        <v>94608</v>
      </c>
      <c r="B863" s="108">
        <v>0</v>
      </c>
      <c r="C863" s="108">
        <v>0</v>
      </c>
      <c r="D863" s="108">
        <v>0</v>
      </c>
      <c r="E863" s="108">
        <v>0</v>
      </c>
      <c r="F863" s="108">
        <v>0</v>
      </c>
      <c r="G863" s="108">
        <v>0</v>
      </c>
      <c r="H863" s="108">
        <v>0</v>
      </c>
      <c r="I863" s="108">
        <v>0</v>
      </c>
      <c r="J863" s="100">
        <f t="shared" si="52"/>
        <v>0</v>
      </c>
      <c r="K863" s="2">
        <v>0</v>
      </c>
      <c r="L863" s="3">
        <f t="shared" si="53"/>
        <v>0</v>
      </c>
      <c r="M863" s="101">
        <f t="shared" si="54"/>
        <v>0</v>
      </c>
      <c r="N863" s="110"/>
      <c r="O863" s="2">
        <v>0</v>
      </c>
      <c r="P863" s="3">
        <f t="shared" si="55"/>
        <v>0</v>
      </c>
    </row>
  </sheetData>
  <sortState xmlns:xlrd2="http://schemas.microsoft.com/office/spreadsheetml/2017/richdata2" ref="A3:Q826">
    <sortCondition ref="A3:A826"/>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3AE2E-3F14-40A5-A892-FA5C3670701B}">
  <dimension ref="A1:R861"/>
  <sheetViews>
    <sheetView workbookViewId="0">
      <selection activeCell="A33" sqref="A33"/>
    </sheetView>
  </sheetViews>
  <sheetFormatPr defaultRowHeight="14.4" x14ac:dyDescent="0.3"/>
  <cols>
    <col min="1" max="1" width="78.88671875" style="98" bestFit="1" customWidth="1"/>
    <col min="2" max="2" width="15.109375" style="2" bestFit="1" customWidth="1"/>
    <col min="3" max="3" width="15.109375" style="99" bestFit="1" customWidth="1"/>
    <col min="4" max="5" width="13.109375" style="2" bestFit="1" customWidth="1"/>
    <col min="6" max="7" width="14.109375" style="2" bestFit="1" customWidth="1"/>
    <col min="8" max="9" width="11.44140625" style="2" bestFit="1" customWidth="1"/>
    <col min="10" max="11" width="15.109375" bestFit="1" customWidth="1"/>
    <col min="12" max="12" width="12.5546875" bestFit="1" customWidth="1"/>
    <col min="13" max="13" width="11.5546875" bestFit="1" customWidth="1"/>
    <col min="15" max="15" width="14.109375" bestFit="1" customWidth="1"/>
    <col min="16" max="16" width="13.21875" bestFit="1" customWidth="1"/>
  </cols>
  <sheetData>
    <row r="1" spans="1:18" ht="43.2" x14ac:dyDescent="0.3">
      <c r="A1" s="96" t="s">
        <v>65</v>
      </c>
      <c r="B1" s="91" t="s">
        <v>42</v>
      </c>
      <c r="C1" s="91" t="s">
        <v>78</v>
      </c>
      <c r="D1" s="91" t="s">
        <v>43</v>
      </c>
      <c r="E1" s="91" t="s">
        <v>44</v>
      </c>
      <c r="F1" s="91" t="s">
        <v>45</v>
      </c>
      <c r="G1" s="91" t="s">
        <v>46</v>
      </c>
      <c r="H1" s="91" t="s">
        <v>47</v>
      </c>
      <c r="I1" s="91" t="s">
        <v>48</v>
      </c>
      <c r="J1" s="92" t="s">
        <v>66</v>
      </c>
      <c r="K1" s="93" t="s">
        <v>53</v>
      </c>
      <c r="L1" s="94" t="s">
        <v>67</v>
      </c>
      <c r="M1" s="95" t="s">
        <v>41</v>
      </c>
      <c r="N1" s="109"/>
      <c r="O1" s="97" t="s">
        <v>68</v>
      </c>
      <c r="P1" s="96"/>
    </row>
    <row r="2" spans="1:18" s="96" customFormat="1" ht="13.8" customHeight="1" x14ac:dyDescent="0.3">
      <c r="A2" s="90">
        <v>1</v>
      </c>
      <c r="B2" s="90">
        <v>2</v>
      </c>
      <c r="C2" s="90">
        <v>3</v>
      </c>
      <c r="D2" s="90">
        <v>4</v>
      </c>
      <c r="E2" s="90">
        <v>5</v>
      </c>
      <c r="F2" s="90">
        <v>6</v>
      </c>
      <c r="G2" s="90">
        <v>7</v>
      </c>
      <c r="H2" s="90">
        <v>8</v>
      </c>
      <c r="I2" s="90">
        <v>9</v>
      </c>
      <c r="J2" s="90">
        <v>10</v>
      </c>
      <c r="K2" s="90">
        <v>11</v>
      </c>
      <c r="L2" s="90">
        <v>12</v>
      </c>
      <c r="M2" s="90">
        <v>13</v>
      </c>
      <c r="N2" s="90">
        <v>14</v>
      </c>
      <c r="O2" s="90">
        <v>15</v>
      </c>
      <c r="Q2"/>
      <c r="R2"/>
    </row>
    <row r="3" spans="1:18" x14ac:dyDescent="0.3">
      <c r="A3">
        <v>10001</v>
      </c>
      <c r="B3" s="2">
        <v>0</v>
      </c>
      <c r="C3" s="2">
        <v>0</v>
      </c>
      <c r="D3" s="2">
        <v>0</v>
      </c>
      <c r="E3" s="2">
        <v>0</v>
      </c>
      <c r="F3" s="2">
        <v>2184</v>
      </c>
      <c r="G3" s="2">
        <v>4220.16</v>
      </c>
      <c r="H3" s="2">
        <v>44.8</v>
      </c>
      <c r="I3" s="2">
        <v>44.8</v>
      </c>
      <c r="J3" s="100">
        <f>SUM(C3:I3)-F3</f>
        <v>4309.76</v>
      </c>
      <c r="K3" s="2">
        <v>3307.5300000000007</v>
      </c>
      <c r="L3" s="3">
        <f t="shared" ref="L3:L66" si="0">J3-K3</f>
        <v>1002.2299999999996</v>
      </c>
      <c r="M3" s="101">
        <f t="shared" ref="M3:M66" si="1">IF(J3=0,0,L3/J3)</f>
        <v>0.23254891223641214</v>
      </c>
      <c r="N3" s="110"/>
      <c r="O3" s="2">
        <v>0</v>
      </c>
      <c r="P3" s="3">
        <f t="shared" ref="P3:P66" si="2">O3-J3</f>
        <v>-4309.76</v>
      </c>
    </row>
    <row r="4" spans="1:18" x14ac:dyDescent="0.3">
      <c r="A4">
        <v>10002</v>
      </c>
      <c r="B4" s="2">
        <v>0</v>
      </c>
      <c r="C4" s="2">
        <v>0</v>
      </c>
      <c r="D4" s="2">
        <v>0</v>
      </c>
      <c r="E4" s="2">
        <v>0</v>
      </c>
      <c r="F4" s="2">
        <v>4368</v>
      </c>
      <c r="G4" s="2">
        <v>8440.32</v>
      </c>
      <c r="H4" s="2">
        <v>89.6</v>
      </c>
      <c r="I4" s="2">
        <v>89.6</v>
      </c>
      <c r="J4" s="100">
        <f t="shared" ref="J4:J67" si="3">SUM(C4:I4)-F4</f>
        <v>8619.52</v>
      </c>
      <c r="K4" s="2">
        <v>8171.52</v>
      </c>
      <c r="L4" s="3">
        <f t="shared" si="0"/>
        <v>448</v>
      </c>
      <c r="M4" s="101">
        <f t="shared" si="1"/>
        <v>5.1975051975051971E-2</v>
      </c>
      <c r="N4" s="110"/>
      <c r="O4" s="2">
        <v>0</v>
      </c>
      <c r="P4" s="3">
        <f t="shared" si="2"/>
        <v>-8619.52</v>
      </c>
    </row>
    <row r="5" spans="1:18" x14ac:dyDescent="0.3">
      <c r="A5">
        <v>10100</v>
      </c>
      <c r="B5" s="2">
        <v>28040.66</v>
      </c>
      <c r="C5" s="2">
        <v>48119.9</v>
      </c>
      <c r="D5" s="2">
        <v>575.16999999999996</v>
      </c>
      <c r="E5" s="2">
        <v>575.16999999999996</v>
      </c>
      <c r="F5" s="2">
        <v>59194.87</v>
      </c>
      <c r="G5" s="2">
        <v>114382.62</v>
      </c>
      <c r="H5" s="2">
        <v>1214.23</v>
      </c>
      <c r="I5" s="2">
        <v>1214.23</v>
      </c>
      <c r="J5" s="100">
        <f t="shared" si="3"/>
        <v>166081.32</v>
      </c>
      <c r="K5" s="2">
        <v>144743.81999999998</v>
      </c>
      <c r="L5" s="3">
        <f t="shared" si="0"/>
        <v>21337.500000000029</v>
      </c>
      <c r="M5" s="101">
        <f t="shared" si="1"/>
        <v>0.12847621875837709</v>
      </c>
      <c r="N5" s="110"/>
      <c r="O5" s="2">
        <v>6063.36</v>
      </c>
      <c r="P5" s="3">
        <f t="shared" si="2"/>
        <v>-160017.96000000002</v>
      </c>
    </row>
    <row r="6" spans="1:18" x14ac:dyDescent="0.3">
      <c r="A6">
        <v>10200</v>
      </c>
      <c r="B6" s="2">
        <v>99722.15</v>
      </c>
      <c r="C6" s="2">
        <v>184284.47</v>
      </c>
      <c r="D6" s="2">
        <v>2045.56</v>
      </c>
      <c r="E6" s="2">
        <v>2045.56</v>
      </c>
      <c r="F6" s="2">
        <v>18407.22</v>
      </c>
      <c r="G6" s="2">
        <v>35568.35</v>
      </c>
      <c r="H6" s="2">
        <v>377.57</v>
      </c>
      <c r="I6" s="2">
        <v>377.57</v>
      </c>
      <c r="J6" s="100">
        <f t="shared" si="3"/>
        <v>224699.08000000002</v>
      </c>
      <c r="K6" s="2">
        <v>184575.52000000002</v>
      </c>
      <c r="L6" s="3">
        <f t="shared" si="0"/>
        <v>40123.56</v>
      </c>
      <c r="M6" s="101">
        <f t="shared" si="1"/>
        <v>0.17856575113703177</v>
      </c>
      <c r="N6" s="110"/>
      <c r="O6" s="2">
        <v>8409.11</v>
      </c>
      <c r="P6" s="3">
        <f t="shared" si="2"/>
        <v>-216289.97000000003</v>
      </c>
    </row>
    <row r="7" spans="1:18" x14ac:dyDescent="0.3">
      <c r="A7">
        <v>10300</v>
      </c>
      <c r="B7" s="2">
        <v>0</v>
      </c>
      <c r="C7" s="2">
        <v>0</v>
      </c>
      <c r="D7" s="2">
        <v>0</v>
      </c>
      <c r="E7" s="2">
        <v>0</v>
      </c>
      <c r="F7" s="2">
        <v>0</v>
      </c>
      <c r="G7" s="2">
        <v>0</v>
      </c>
      <c r="H7" s="2">
        <v>0</v>
      </c>
      <c r="I7" s="2">
        <v>0</v>
      </c>
      <c r="J7" s="100">
        <f t="shared" si="3"/>
        <v>0</v>
      </c>
      <c r="K7" s="2">
        <v>0</v>
      </c>
      <c r="L7" s="3">
        <f t="shared" si="0"/>
        <v>0</v>
      </c>
      <c r="M7" s="101">
        <f t="shared" si="1"/>
        <v>0</v>
      </c>
      <c r="N7" s="110"/>
      <c r="O7" s="2">
        <v>0</v>
      </c>
      <c r="P7" s="3">
        <f t="shared" si="2"/>
        <v>0</v>
      </c>
    </row>
    <row r="8" spans="1:18" x14ac:dyDescent="0.3">
      <c r="A8">
        <v>10600</v>
      </c>
      <c r="B8" s="2">
        <v>0</v>
      </c>
      <c r="C8" s="2">
        <v>0</v>
      </c>
      <c r="D8" s="2">
        <v>0</v>
      </c>
      <c r="E8" s="2">
        <v>0</v>
      </c>
      <c r="F8" s="2">
        <v>0</v>
      </c>
      <c r="G8" s="2">
        <v>0</v>
      </c>
      <c r="H8" s="2">
        <v>0</v>
      </c>
      <c r="I8" s="2">
        <v>0</v>
      </c>
      <c r="J8" s="100">
        <f t="shared" si="3"/>
        <v>0</v>
      </c>
      <c r="K8" s="2">
        <v>0</v>
      </c>
      <c r="L8" s="3">
        <f t="shared" si="0"/>
        <v>0</v>
      </c>
      <c r="M8" s="101">
        <f t="shared" si="1"/>
        <v>0</v>
      </c>
      <c r="N8" s="110"/>
      <c r="O8" s="2">
        <v>0</v>
      </c>
      <c r="P8" s="3">
        <f t="shared" si="2"/>
        <v>0</v>
      </c>
    </row>
    <row r="9" spans="1:18" x14ac:dyDescent="0.3">
      <c r="A9">
        <v>10900</v>
      </c>
      <c r="B9" s="2">
        <v>0</v>
      </c>
      <c r="C9" s="2">
        <v>0</v>
      </c>
      <c r="D9" s="2">
        <v>0</v>
      </c>
      <c r="E9" s="2">
        <v>0</v>
      </c>
      <c r="F9" s="2">
        <v>0</v>
      </c>
      <c r="G9" s="2">
        <v>0</v>
      </c>
      <c r="H9" s="2">
        <v>0</v>
      </c>
      <c r="I9" s="2">
        <v>0</v>
      </c>
      <c r="J9" s="100">
        <f t="shared" si="3"/>
        <v>0</v>
      </c>
      <c r="K9" s="2">
        <v>0</v>
      </c>
      <c r="L9" s="3">
        <f t="shared" si="0"/>
        <v>0</v>
      </c>
      <c r="M9" s="101">
        <f t="shared" si="1"/>
        <v>0</v>
      </c>
      <c r="N9" s="110"/>
      <c r="O9" s="2">
        <v>0</v>
      </c>
      <c r="P9" s="3">
        <f t="shared" si="2"/>
        <v>0</v>
      </c>
    </row>
    <row r="10" spans="1:18" x14ac:dyDescent="0.3">
      <c r="A10">
        <v>12300</v>
      </c>
      <c r="B10" s="2">
        <v>0</v>
      </c>
      <c r="C10" s="2">
        <v>0</v>
      </c>
      <c r="D10" s="2">
        <v>0</v>
      </c>
      <c r="E10" s="2">
        <v>0</v>
      </c>
      <c r="F10" s="2">
        <v>0</v>
      </c>
      <c r="G10" s="2">
        <v>0</v>
      </c>
      <c r="H10" s="2">
        <v>0</v>
      </c>
      <c r="I10" s="2">
        <v>0</v>
      </c>
      <c r="J10" s="100">
        <f t="shared" si="3"/>
        <v>0</v>
      </c>
      <c r="K10" s="2">
        <v>0</v>
      </c>
      <c r="L10" s="3">
        <f t="shared" si="0"/>
        <v>0</v>
      </c>
      <c r="M10" s="101">
        <f t="shared" si="1"/>
        <v>0</v>
      </c>
      <c r="N10" s="110"/>
      <c r="O10" s="2">
        <v>0</v>
      </c>
      <c r="P10" s="3">
        <f t="shared" si="2"/>
        <v>0</v>
      </c>
    </row>
    <row r="11" spans="1:18" x14ac:dyDescent="0.3">
      <c r="A11">
        <v>13300</v>
      </c>
      <c r="B11" s="2">
        <v>0</v>
      </c>
      <c r="C11" s="2">
        <v>0</v>
      </c>
      <c r="D11" s="2">
        <v>0</v>
      </c>
      <c r="E11" s="2">
        <v>0</v>
      </c>
      <c r="F11" s="2">
        <v>0</v>
      </c>
      <c r="G11" s="2">
        <v>0</v>
      </c>
      <c r="H11" s="2">
        <v>0</v>
      </c>
      <c r="I11" s="2">
        <v>0</v>
      </c>
      <c r="J11" s="100">
        <f t="shared" si="3"/>
        <v>0</v>
      </c>
      <c r="K11" s="2">
        <v>0</v>
      </c>
      <c r="L11" s="3">
        <f t="shared" si="0"/>
        <v>0</v>
      </c>
      <c r="M11" s="101">
        <f t="shared" si="1"/>
        <v>0</v>
      </c>
      <c r="N11" s="110"/>
      <c r="O11" s="2">
        <v>0</v>
      </c>
      <c r="P11" s="3">
        <f t="shared" si="2"/>
        <v>0</v>
      </c>
    </row>
    <row r="12" spans="1:18" x14ac:dyDescent="0.3">
      <c r="A12">
        <v>13600</v>
      </c>
      <c r="B12" s="2">
        <v>0</v>
      </c>
      <c r="C12" s="2">
        <v>0</v>
      </c>
      <c r="D12" s="2">
        <v>0</v>
      </c>
      <c r="E12" s="2">
        <v>0</v>
      </c>
      <c r="F12" s="2">
        <v>0</v>
      </c>
      <c r="G12" s="2">
        <v>0</v>
      </c>
      <c r="H12" s="2">
        <v>0</v>
      </c>
      <c r="I12" s="2">
        <v>0</v>
      </c>
      <c r="J12" s="100">
        <f t="shared" si="3"/>
        <v>0</v>
      </c>
      <c r="K12" s="2">
        <v>0</v>
      </c>
      <c r="L12" s="3">
        <f t="shared" si="0"/>
        <v>0</v>
      </c>
      <c r="M12" s="101">
        <f t="shared" si="1"/>
        <v>0</v>
      </c>
      <c r="N12" s="110"/>
      <c r="O12" s="2">
        <v>0</v>
      </c>
      <c r="P12" s="3">
        <f t="shared" si="2"/>
        <v>0</v>
      </c>
    </row>
    <row r="13" spans="1:18" x14ac:dyDescent="0.3">
      <c r="A13">
        <v>13700</v>
      </c>
      <c r="B13" s="2">
        <v>0</v>
      </c>
      <c r="C13" s="2">
        <v>0</v>
      </c>
      <c r="D13" s="2">
        <v>0</v>
      </c>
      <c r="E13" s="2">
        <v>0</v>
      </c>
      <c r="F13" s="2">
        <v>0</v>
      </c>
      <c r="G13" s="2">
        <v>0</v>
      </c>
      <c r="H13" s="2">
        <v>0</v>
      </c>
      <c r="I13" s="2">
        <v>0</v>
      </c>
      <c r="J13" s="100">
        <f t="shared" si="3"/>
        <v>0</v>
      </c>
      <c r="K13" s="2">
        <v>0</v>
      </c>
      <c r="L13" s="3">
        <f t="shared" si="0"/>
        <v>0</v>
      </c>
      <c r="M13" s="101">
        <f t="shared" si="1"/>
        <v>0</v>
      </c>
      <c r="N13" s="110"/>
      <c r="O13" s="2">
        <v>0</v>
      </c>
      <c r="P13" s="3">
        <f t="shared" si="2"/>
        <v>0</v>
      </c>
    </row>
    <row r="14" spans="1:18" x14ac:dyDescent="0.3">
      <c r="A14">
        <v>20101</v>
      </c>
      <c r="B14" s="2">
        <v>0</v>
      </c>
      <c r="C14" s="2">
        <v>0</v>
      </c>
      <c r="D14" s="2">
        <v>0</v>
      </c>
      <c r="E14" s="2">
        <v>0</v>
      </c>
      <c r="F14" s="2">
        <v>0</v>
      </c>
      <c r="G14" s="2">
        <v>0</v>
      </c>
      <c r="H14" s="2">
        <v>0</v>
      </c>
      <c r="I14" s="2">
        <v>0</v>
      </c>
      <c r="J14" s="100">
        <f t="shared" si="3"/>
        <v>0</v>
      </c>
      <c r="K14" s="2">
        <v>0</v>
      </c>
      <c r="L14" s="3">
        <f t="shared" si="0"/>
        <v>0</v>
      </c>
      <c r="M14" s="101">
        <f t="shared" si="1"/>
        <v>0</v>
      </c>
      <c r="N14" s="110"/>
      <c r="O14" s="2">
        <v>0</v>
      </c>
      <c r="P14" s="3">
        <f t="shared" si="2"/>
        <v>0</v>
      </c>
    </row>
    <row r="15" spans="1:18" x14ac:dyDescent="0.3">
      <c r="A15">
        <v>20102</v>
      </c>
      <c r="B15" s="2">
        <v>2563338.48</v>
      </c>
      <c r="C15" s="2">
        <v>4715121.18</v>
      </c>
      <c r="D15" s="2">
        <v>52581.05</v>
      </c>
      <c r="E15" s="2">
        <v>52581.05</v>
      </c>
      <c r="F15" s="2">
        <v>140630.43</v>
      </c>
      <c r="G15" s="2">
        <v>271740.94</v>
      </c>
      <c r="H15" s="2">
        <v>2884.77</v>
      </c>
      <c r="I15" s="2">
        <v>2884.77</v>
      </c>
      <c r="J15" s="100">
        <f t="shared" si="3"/>
        <v>5097793.7599999988</v>
      </c>
      <c r="K15" s="2">
        <v>4568306.18</v>
      </c>
      <c r="L15" s="3">
        <f t="shared" si="0"/>
        <v>529487.57999999914</v>
      </c>
      <c r="M15" s="101">
        <f t="shared" si="1"/>
        <v>0.10386602615324306</v>
      </c>
      <c r="N15" s="110"/>
      <c r="O15" s="2">
        <v>245190.5</v>
      </c>
      <c r="P15" s="3">
        <f t="shared" si="2"/>
        <v>-4852603.2599999988</v>
      </c>
    </row>
    <row r="16" spans="1:18" x14ac:dyDescent="0.3">
      <c r="A16">
        <v>20108</v>
      </c>
      <c r="B16" s="2">
        <v>0</v>
      </c>
      <c r="C16" s="2">
        <v>0</v>
      </c>
      <c r="D16" s="2">
        <v>0</v>
      </c>
      <c r="E16" s="2">
        <v>0</v>
      </c>
      <c r="F16" s="2">
        <v>0</v>
      </c>
      <c r="G16" s="2">
        <v>0</v>
      </c>
      <c r="H16" s="2">
        <v>0</v>
      </c>
      <c r="I16" s="2">
        <v>0</v>
      </c>
      <c r="J16" s="100">
        <f t="shared" si="3"/>
        <v>0</v>
      </c>
      <c r="K16" s="2">
        <v>0</v>
      </c>
      <c r="L16" s="3">
        <f t="shared" si="0"/>
        <v>0</v>
      </c>
      <c r="M16" s="101">
        <f t="shared" si="1"/>
        <v>0</v>
      </c>
      <c r="N16" s="110"/>
      <c r="O16" s="2">
        <v>0</v>
      </c>
      <c r="P16" s="3">
        <f t="shared" si="2"/>
        <v>0</v>
      </c>
    </row>
    <row r="17" spans="1:16" x14ac:dyDescent="0.3">
      <c r="A17">
        <v>20200</v>
      </c>
      <c r="B17" s="2">
        <v>0</v>
      </c>
      <c r="C17" s="2">
        <v>0</v>
      </c>
      <c r="D17" s="2">
        <v>0</v>
      </c>
      <c r="E17" s="2">
        <v>0</v>
      </c>
      <c r="F17" s="2">
        <v>0</v>
      </c>
      <c r="G17" s="2">
        <v>0</v>
      </c>
      <c r="H17" s="2">
        <v>0</v>
      </c>
      <c r="I17" s="2">
        <v>0</v>
      </c>
      <c r="J17" s="100">
        <f t="shared" si="3"/>
        <v>0</v>
      </c>
      <c r="K17" s="2">
        <v>0</v>
      </c>
      <c r="L17" s="3">
        <f t="shared" si="0"/>
        <v>0</v>
      </c>
      <c r="M17" s="101">
        <f t="shared" si="1"/>
        <v>0</v>
      </c>
      <c r="N17" s="110"/>
      <c r="O17" s="2">
        <v>0</v>
      </c>
      <c r="P17" s="3">
        <f t="shared" si="2"/>
        <v>0</v>
      </c>
    </row>
    <row r="18" spans="1:16" x14ac:dyDescent="0.3">
      <c r="A18">
        <v>20300</v>
      </c>
      <c r="B18" s="2">
        <v>0</v>
      </c>
      <c r="C18" s="2">
        <v>0</v>
      </c>
      <c r="D18" s="2">
        <v>0</v>
      </c>
      <c r="E18" s="2">
        <v>0</v>
      </c>
      <c r="F18" s="2">
        <v>0</v>
      </c>
      <c r="G18" s="2">
        <v>0</v>
      </c>
      <c r="H18" s="2">
        <v>0</v>
      </c>
      <c r="I18" s="2">
        <v>0</v>
      </c>
      <c r="J18" s="100">
        <f t="shared" si="3"/>
        <v>0</v>
      </c>
      <c r="K18" s="2">
        <v>0</v>
      </c>
      <c r="L18" s="3">
        <f t="shared" si="0"/>
        <v>0</v>
      </c>
      <c r="M18" s="101">
        <f t="shared" si="1"/>
        <v>0</v>
      </c>
      <c r="N18" s="110"/>
      <c r="O18" s="2">
        <v>0</v>
      </c>
      <c r="P18" s="3">
        <f t="shared" si="2"/>
        <v>0</v>
      </c>
    </row>
    <row r="19" spans="1:16" x14ac:dyDescent="0.3">
      <c r="A19">
        <v>20400</v>
      </c>
      <c r="B19" s="2">
        <v>131446.19</v>
      </c>
      <c r="C19" s="2">
        <v>244153.42</v>
      </c>
      <c r="D19" s="2">
        <v>2696.32</v>
      </c>
      <c r="E19" s="2">
        <v>2696.32</v>
      </c>
      <c r="F19" s="2">
        <v>25285.67</v>
      </c>
      <c r="G19" s="2">
        <v>48859.86</v>
      </c>
      <c r="H19" s="2">
        <v>518.66999999999996</v>
      </c>
      <c r="I19" s="2">
        <v>518.66999999999996</v>
      </c>
      <c r="J19" s="100">
        <f t="shared" si="3"/>
        <v>299443.26</v>
      </c>
      <c r="K19" s="2">
        <v>252619.82</v>
      </c>
      <c r="L19" s="3">
        <f t="shared" si="0"/>
        <v>46823.44</v>
      </c>
      <c r="M19" s="101">
        <f t="shared" si="1"/>
        <v>0.15636832166467865</v>
      </c>
      <c r="N19" s="110"/>
      <c r="O19" s="2">
        <v>9841.41</v>
      </c>
      <c r="P19" s="3">
        <f t="shared" si="2"/>
        <v>-289601.85000000003</v>
      </c>
    </row>
    <row r="20" spans="1:16" x14ac:dyDescent="0.3">
      <c r="A20">
        <v>20500</v>
      </c>
      <c r="B20" s="2">
        <v>0</v>
      </c>
      <c r="C20" s="2">
        <v>0</v>
      </c>
      <c r="D20" s="2">
        <v>0</v>
      </c>
      <c r="E20" s="2">
        <v>0</v>
      </c>
      <c r="F20" s="2">
        <v>0</v>
      </c>
      <c r="G20" s="2">
        <v>0</v>
      </c>
      <c r="H20" s="2">
        <v>0</v>
      </c>
      <c r="I20" s="2">
        <v>0</v>
      </c>
      <c r="J20" s="100">
        <f t="shared" si="3"/>
        <v>0</v>
      </c>
      <c r="K20" s="2">
        <v>0</v>
      </c>
      <c r="L20" s="3">
        <f t="shared" si="0"/>
        <v>0</v>
      </c>
      <c r="M20" s="101">
        <f t="shared" si="1"/>
        <v>0</v>
      </c>
      <c r="N20" s="110"/>
      <c r="O20" s="2">
        <v>0</v>
      </c>
      <c r="P20" s="3">
        <f t="shared" si="2"/>
        <v>0</v>
      </c>
    </row>
    <row r="21" spans="1:16" x14ac:dyDescent="0.3">
      <c r="A21">
        <v>20600</v>
      </c>
      <c r="B21" s="2">
        <v>281947.46999999997</v>
      </c>
      <c r="C21" s="2">
        <v>518340.04</v>
      </c>
      <c r="D21" s="2">
        <v>5783.47</v>
      </c>
      <c r="E21" s="2">
        <v>5783.47</v>
      </c>
      <c r="F21" s="2">
        <v>0</v>
      </c>
      <c r="G21" s="2">
        <v>0</v>
      </c>
      <c r="H21" s="2">
        <v>0</v>
      </c>
      <c r="I21" s="2">
        <v>0</v>
      </c>
      <c r="J21" s="100">
        <f t="shared" si="3"/>
        <v>529906.98</v>
      </c>
      <c r="K21" s="2">
        <v>450874.49</v>
      </c>
      <c r="L21" s="3">
        <f t="shared" si="0"/>
        <v>79032.489999999991</v>
      </c>
      <c r="M21" s="101">
        <f t="shared" si="1"/>
        <v>0.14914408185376232</v>
      </c>
      <c r="N21" s="110"/>
      <c r="O21" s="2">
        <v>26468.57</v>
      </c>
      <c r="P21" s="3">
        <f t="shared" si="2"/>
        <v>-503438.41</v>
      </c>
    </row>
    <row r="22" spans="1:16" x14ac:dyDescent="0.3">
      <c r="A22">
        <v>21100</v>
      </c>
      <c r="B22" s="2">
        <v>0</v>
      </c>
      <c r="C22" s="2">
        <v>0</v>
      </c>
      <c r="D22" s="2">
        <v>0</v>
      </c>
      <c r="E22" s="2">
        <v>0</v>
      </c>
      <c r="F22" s="2">
        <v>0</v>
      </c>
      <c r="G22" s="2">
        <v>0</v>
      </c>
      <c r="H22" s="2">
        <v>0</v>
      </c>
      <c r="I22" s="2">
        <v>0</v>
      </c>
      <c r="J22" s="100">
        <f t="shared" si="3"/>
        <v>0</v>
      </c>
      <c r="K22" s="2">
        <v>0</v>
      </c>
      <c r="L22" s="3">
        <f t="shared" si="0"/>
        <v>0</v>
      </c>
      <c r="M22" s="101">
        <f t="shared" si="1"/>
        <v>0</v>
      </c>
      <c r="N22" s="110"/>
      <c r="O22" s="2">
        <v>0</v>
      </c>
      <c r="P22" s="3">
        <f t="shared" si="2"/>
        <v>0</v>
      </c>
    </row>
    <row r="23" spans="1:16" x14ac:dyDescent="0.3">
      <c r="A23">
        <v>21400</v>
      </c>
      <c r="B23" s="2">
        <v>1362.32</v>
      </c>
      <c r="C23" s="2">
        <v>1927.16</v>
      </c>
      <c r="D23" s="2">
        <v>27.94</v>
      </c>
      <c r="E23" s="2">
        <v>27.94</v>
      </c>
      <c r="F23" s="2">
        <v>4039.8</v>
      </c>
      <c r="G23" s="2">
        <v>7806.11</v>
      </c>
      <c r="H23" s="2">
        <v>82.86</v>
      </c>
      <c r="I23" s="2">
        <v>82.86</v>
      </c>
      <c r="J23" s="100">
        <f t="shared" si="3"/>
        <v>9954.8700000000026</v>
      </c>
      <c r="K23" s="2">
        <v>14074.009999999998</v>
      </c>
      <c r="L23" s="3">
        <f t="shared" si="0"/>
        <v>-4119.1399999999958</v>
      </c>
      <c r="M23" s="101">
        <f t="shared" si="1"/>
        <v>-0.41378139543760939</v>
      </c>
      <c r="N23" s="110"/>
      <c r="O23" s="2">
        <v>705.29</v>
      </c>
      <c r="P23" s="3">
        <f t="shared" si="2"/>
        <v>-9249.5800000000017</v>
      </c>
    </row>
    <row r="24" spans="1:16" x14ac:dyDescent="0.3">
      <c r="A24">
        <v>21900</v>
      </c>
      <c r="B24" s="2">
        <v>0</v>
      </c>
      <c r="C24" s="2">
        <v>0</v>
      </c>
      <c r="D24" s="2">
        <v>0</v>
      </c>
      <c r="E24" s="2">
        <v>0</v>
      </c>
      <c r="F24" s="2">
        <v>0</v>
      </c>
      <c r="G24" s="2">
        <v>0</v>
      </c>
      <c r="H24" s="2">
        <v>0</v>
      </c>
      <c r="I24" s="2">
        <v>0</v>
      </c>
      <c r="J24" s="100">
        <f t="shared" si="3"/>
        <v>0</v>
      </c>
      <c r="K24" s="2">
        <v>0</v>
      </c>
      <c r="L24" s="3">
        <f t="shared" si="0"/>
        <v>0</v>
      </c>
      <c r="M24" s="101">
        <f t="shared" si="1"/>
        <v>0</v>
      </c>
      <c r="N24" s="110"/>
      <c r="O24" s="2">
        <v>0</v>
      </c>
      <c r="P24" s="3">
        <f t="shared" si="2"/>
        <v>0</v>
      </c>
    </row>
    <row r="25" spans="1:16" x14ac:dyDescent="0.3">
      <c r="A25">
        <v>22100</v>
      </c>
      <c r="B25" s="2">
        <v>0</v>
      </c>
      <c r="C25" s="2">
        <v>0</v>
      </c>
      <c r="D25" s="2">
        <v>0</v>
      </c>
      <c r="E25" s="2">
        <v>0</v>
      </c>
      <c r="F25" s="2">
        <v>0</v>
      </c>
      <c r="G25" s="2">
        <v>0</v>
      </c>
      <c r="H25" s="2">
        <v>0</v>
      </c>
      <c r="I25" s="2">
        <v>0</v>
      </c>
      <c r="J25" s="100">
        <f t="shared" si="3"/>
        <v>0</v>
      </c>
      <c r="K25" s="2">
        <v>0</v>
      </c>
      <c r="L25" s="3">
        <f t="shared" si="0"/>
        <v>0</v>
      </c>
      <c r="M25" s="101">
        <f t="shared" si="1"/>
        <v>0</v>
      </c>
      <c r="N25" s="110"/>
      <c r="O25" s="2">
        <v>0</v>
      </c>
      <c r="P25" s="3">
        <f t="shared" si="2"/>
        <v>0</v>
      </c>
    </row>
    <row r="26" spans="1:16" x14ac:dyDescent="0.3">
      <c r="A26">
        <v>22200</v>
      </c>
      <c r="B26" s="2">
        <v>0</v>
      </c>
      <c r="C26" s="2">
        <v>0</v>
      </c>
      <c r="D26" s="2">
        <v>0</v>
      </c>
      <c r="E26" s="2">
        <v>0</v>
      </c>
      <c r="F26" s="2">
        <v>0</v>
      </c>
      <c r="G26" s="2">
        <v>0</v>
      </c>
      <c r="H26" s="2">
        <v>0</v>
      </c>
      <c r="I26" s="2">
        <v>0</v>
      </c>
      <c r="J26" s="100">
        <f t="shared" si="3"/>
        <v>0</v>
      </c>
      <c r="K26" s="2">
        <v>0</v>
      </c>
      <c r="L26" s="3">
        <f t="shared" si="0"/>
        <v>0</v>
      </c>
      <c r="M26" s="101">
        <f t="shared" si="1"/>
        <v>0</v>
      </c>
      <c r="N26" s="110"/>
      <c r="O26" s="2">
        <v>0</v>
      </c>
      <c r="P26" s="3">
        <f t="shared" si="2"/>
        <v>0</v>
      </c>
    </row>
    <row r="27" spans="1:16" x14ac:dyDescent="0.3">
      <c r="A27">
        <v>30100</v>
      </c>
      <c r="B27" s="2">
        <v>694423.58</v>
      </c>
      <c r="C27" s="2">
        <v>1273794.51</v>
      </c>
      <c r="D27" s="2">
        <v>14244.9</v>
      </c>
      <c r="E27" s="2">
        <v>14244.9</v>
      </c>
      <c r="F27" s="2">
        <v>109643.13</v>
      </c>
      <c r="G27" s="2">
        <v>210917.23</v>
      </c>
      <c r="H27" s="2">
        <v>2249.17</v>
      </c>
      <c r="I27" s="2">
        <v>2249.17</v>
      </c>
      <c r="J27" s="100">
        <f t="shared" si="3"/>
        <v>1517699.88</v>
      </c>
      <c r="K27" s="2">
        <v>1298299.3599999999</v>
      </c>
      <c r="L27" s="3">
        <f t="shared" si="0"/>
        <v>219400.52000000002</v>
      </c>
      <c r="M27" s="101">
        <f t="shared" si="1"/>
        <v>0.1445612027062953</v>
      </c>
      <c r="N27" s="110"/>
      <c r="O27" s="2">
        <v>67736.479999999996</v>
      </c>
      <c r="P27" s="3">
        <f t="shared" si="2"/>
        <v>-1449963.4</v>
      </c>
    </row>
    <row r="28" spans="1:16" x14ac:dyDescent="0.3">
      <c r="A28">
        <v>30200</v>
      </c>
      <c r="B28" s="2">
        <v>73914.55</v>
      </c>
      <c r="C28" s="2">
        <v>134918.78</v>
      </c>
      <c r="D28" s="2">
        <v>1516.2</v>
      </c>
      <c r="E28" s="2">
        <v>1516.2</v>
      </c>
      <c r="F28" s="2">
        <v>21940.639999999999</v>
      </c>
      <c r="G28" s="2">
        <v>42395.99</v>
      </c>
      <c r="H28" s="2">
        <v>450.05</v>
      </c>
      <c r="I28" s="2">
        <v>450.05</v>
      </c>
      <c r="J28" s="100">
        <f t="shared" si="3"/>
        <v>181247.26999999996</v>
      </c>
      <c r="K28" s="2">
        <v>170190.81000000003</v>
      </c>
      <c r="L28" s="3">
        <f t="shared" si="0"/>
        <v>11056.459999999934</v>
      </c>
      <c r="M28" s="101">
        <f t="shared" si="1"/>
        <v>6.1002077438186718E-2</v>
      </c>
      <c r="N28" s="110"/>
      <c r="O28" s="2">
        <v>7906.69</v>
      </c>
      <c r="P28" s="3">
        <f t="shared" si="2"/>
        <v>-173340.57999999996</v>
      </c>
    </row>
    <row r="29" spans="1:16" x14ac:dyDescent="0.3">
      <c r="A29">
        <v>30300</v>
      </c>
      <c r="B29" s="2">
        <v>545670.42000000004</v>
      </c>
      <c r="C29" s="2">
        <v>1016971.61</v>
      </c>
      <c r="D29" s="2">
        <v>11193.17</v>
      </c>
      <c r="E29" s="2">
        <v>11193.17</v>
      </c>
      <c r="F29" s="2">
        <v>46071.68</v>
      </c>
      <c r="G29" s="2">
        <v>89024.6</v>
      </c>
      <c r="H29" s="2">
        <v>945.07</v>
      </c>
      <c r="I29" s="2">
        <v>945.07</v>
      </c>
      <c r="J29" s="100">
        <f t="shared" si="3"/>
        <v>1130272.6900000004</v>
      </c>
      <c r="K29" s="2">
        <v>981794.42999999993</v>
      </c>
      <c r="L29" s="3">
        <f t="shared" si="0"/>
        <v>148478.26000000047</v>
      </c>
      <c r="M29" s="101">
        <f t="shared" si="1"/>
        <v>0.13136498945223601</v>
      </c>
      <c r="N29" s="110"/>
      <c r="O29" s="2">
        <v>37431.29</v>
      </c>
      <c r="P29" s="3">
        <f t="shared" si="2"/>
        <v>-1092841.4000000004</v>
      </c>
    </row>
    <row r="30" spans="1:16" x14ac:dyDescent="0.3">
      <c r="A30">
        <v>30400</v>
      </c>
      <c r="B30" s="2">
        <v>52871.23</v>
      </c>
      <c r="C30" s="2">
        <v>94963.46</v>
      </c>
      <c r="D30" s="2">
        <v>1084.56</v>
      </c>
      <c r="E30" s="2">
        <v>1084.56</v>
      </c>
      <c r="F30" s="2">
        <v>77.17</v>
      </c>
      <c r="G30" s="2">
        <v>149.07</v>
      </c>
      <c r="H30" s="2">
        <v>1.59</v>
      </c>
      <c r="I30" s="2">
        <v>1.59</v>
      </c>
      <c r="J30" s="100">
        <f t="shared" si="3"/>
        <v>97284.83</v>
      </c>
      <c r="K30" s="2">
        <v>72198.560000000012</v>
      </c>
      <c r="L30" s="3">
        <f t="shared" si="0"/>
        <v>25086.26999999999</v>
      </c>
      <c r="M30" s="101">
        <f t="shared" si="1"/>
        <v>0.25786415004271468</v>
      </c>
      <c r="N30" s="110"/>
      <c r="O30" s="2">
        <v>7200.47</v>
      </c>
      <c r="P30" s="3">
        <f t="shared" si="2"/>
        <v>-90084.36</v>
      </c>
    </row>
    <row r="31" spans="1:16" x14ac:dyDescent="0.3">
      <c r="A31">
        <v>30500</v>
      </c>
      <c r="B31" s="2">
        <v>292304.13</v>
      </c>
      <c r="C31" s="2">
        <v>530820.03</v>
      </c>
      <c r="D31" s="2">
        <v>5995.97</v>
      </c>
      <c r="E31" s="2">
        <v>5995.97</v>
      </c>
      <c r="F31" s="2">
        <v>0</v>
      </c>
      <c r="G31" s="2">
        <v>0</v>
      </c>
      <c r="H31" s="2">
        <v>0</v>
      </c>
      <c r="I31" s="2">
        <v>0</v>
      </c>
      <c r="J31" s="100">
        <f t="shared" si="3"/>
        <v>542811.97</v>
      </c>
      <c r="K31" s="2">
        <v>546406.12</v>
      </c>
      <c r="L31" s="3">
        <f t="shared" si="0"/>
        <v>-3594.1500000000233</v>
      </c>
      <c r="M31" s="101">
        <f t="shared" si="1"/>
        <v>-6.6213536153228595E-3</v>
      </c>
      <c r="N31" s="110"/>
      <c r="O31" s="2">
        <v>34002.22</v>
      </c>
      <c r="P31" s="3">
        <f t="shared" si="2"/>
        <v>-508809.75</v>
      </c>
    </row>
    <row r="32" spans="1:16" x14ac:dyDescent="0.3">
      <c r="A32">
        <v>30600</v>
      </c>
      <c r="B32" s="2">
        <v>51530.25</v>
      </c>
      <c r="C32" s="2">
        <v>94673.26</v>
      </c>
      <c r="D32" s="2">
        <v>1057.03</v>
      </c>
      <c r="E32" s="2">
        <v>1057.03</v>
      </c>
      <c r="F32" s="2">
        <v>6662.43</v>
      </c>
      <c r="G32" s="2">
        <v>12873.9</v>
      </c>
      <c r="H32" s="2">
        <v>136.66999999999999</v>
      </c>
      <c r="I32" s="2">
        <v>136.66999999999999</v>
      </c>
      <c r="J32" s="100">
        <f t="shared" si="3"/>
        <v>109934.56</v>
      </c>
      <c r="K32" s="2">
        <v>94476.800000000017</v>
      </c>
      <c r="L32" s="3">
        <f t="shared" si="0"/>
        <v>15457.75999999998</v>
      </c>
      <c r="M32" s="101">
        <f t="shared" si="1"/>
        <v>0.14060874032697251</v>
      </c>
      <c r="N32" s="110"/>
      <c r="O32" s="2">
        <v>4898.95</v>
      </c>
      <c r="P32" s="3">
        <f t="shared" si="2"/>
        <v>-105035.61</v>
      </c>
    </row>
    <row r="33" spans="1:16" x14ac:dyDescent="0.3">
      <c r="A33">
        <v>30700</v>
      </c>
      <c r="B33" s="2">
        <v>0</v>
      </c>
      <c r="C33" s="2">
        <v>0</v>
      </c>
      <c r="D33" s="2">
        <v>0</v>
      </c>
      <c r="E33" s="2">
        <v>0</v>
      </c>
      <c r="F33" s="2">
        <v>0</v>
      </c>
      <c r="G33" s="2">
        <v>0</v>
      </c>
      <c r="H33" s="2">
        <v>0</v>
      </c>
      <c r="I33" s="2">
        <v>0</v>
      </c>
      <c r="J33" s="100">
        <f t="shared" si="3"/>
        <v>0</v>
      </c>
      <c r="K33" s="2">
        <v>6187.4200000000019</v>
      </c>
      <c r="L33" s="3">
        <f t="shared" si="0"/>
        <v>-6187.4200000000019</v>
      </c>
      <c r="M33" s="101">
        <f t="shared" si="1"/>
        <v>0</v>
      </c>
      <c r="N33" s="110"/>
      <c r="O33" s="2">
        <v>1034.93</v>
      </c>
      <c r="P33" s="3">
        <f t="shared" si="2"/>
        <v>1034.93</v>
      </c>
    </row>
    <row r="34" spans="1:16" x14ac:dyDescent="0.3">
      <c r="A34">
        <v>30800</v>
      </c>
      <c r="B34" s="2">
        <v>2838.16</v>
      </c>
      <c r="C34" s="2">
        <v>5006.4799999999996</v>
      </c>
      <c r="D34" s="2">
        <v>58.21</v>
      </c>
      <c r="E34" s="2">
        <v>58.21</v>
      </c>
      <c r="F34" s="2">
        <v>5964.75</v>
      </c>
      <c r="G34" s="2">
        <v>11525.69</v>
      </c>
      <c r="H34" s="2">
        <v>122.35</v>
      </c>
      <c r="I34" s="2">
        <v>122.35</v>
      </c>
      <c r="J34" s="100">
        <f t="shared" si="3"/>
        <v>16893.289999999997</v>
      </c>
      <c r="K34" s="2">
        <v>17234.399999999998</v>
      </c>
      <c r="L34" s="3">
        <f t="shared" si="0"/>
        <v>-341.11000000000058</v>
      </c>
      <c r="M34" s="101">
        <f t="shared" si="1"/>
        <v>-2.0192040745171641E-2</v>
      </c>
      <c r="N34" s="110"/>
      <c r="O34" s="2">
        <v>477.68</v>
      </c>
      <c r="P34" s="3">
        <f t="shared" si="2"/>
        <v>-16415.609999999997</v>
      </c>
    </row>
    <row r="35" spans="1:16" x14ac:dyDescent="0.3">
      <c r="A35">
        <v>30900</v>
      </c>
      <c r="B35" s="2">
        <v>0</v>
      </c>
      <c r="C35" s="2">
        <v>0</v>
      </c>
      <c r="D35" s="2">
        <v>0</v>
      </c>
      <c r="E35" s="2">
        <v>0</v>
      </c>
      <c r="F35" s="2">
        <v>290.94</v>
      </c>
      <c r="G35" s="2">
        <v>562.20000000000005</v>
      </c>
      <c r="H35" s="2">
        <v>5.97</v>
      </c>
      <c r="I35" s="2">
        <v>5.97</v>
      </c>
      <c r="J35" s="100">
        <f t="shared" si="3"/>
        <v>574.1400000000001</v>
      </c>
      <c r="K35" s="2">
        <v>0</v>
      </c>
      <c r="L35" s="3">
        <f t="shared" si="0"/>
        <v>574.1400000000001</v>
      </c>
      <c r="M35" s="101">
        <f t="shared" si="1"/>
        <v>1</v>
      </c>
      <c r="N35" s="110"/>
      <c r="O35" s="2">
        <v>0</v>
      </c>
      <c r="P35" s="3">
        <f t="shared" si="2"/>
        <v>-574.1400000000001</v>
      </c>
    </row>
    <row r="36" spans="1:16" x14ac:dyDescent="0.3">
      <c r="A36">
        <v>31100</v>
      </c>
      <c r="B36" s="2">
        <v>0</v>
      </c>
      <c r="C36" s="2">
        <v>0</v>
      </c>
      <c r="D36" s="2">
        <v>0</v>
      </c>
      <c r="E36" s="2">
        <v>0</v>
      </c>
      <c r="F36" s="2">
        <v>0</v>
      </c>
      <c r="G36" s="2">
        <v>0</v>
      </c>
      <c r="H36" s="2">
        <v>0</v>
      </c>
      <c r="I36" s="2">
        <v>0</v>
      </c>
      <c r="J36" s="100">
        <f t="shared" si="3"/>
        <v>0</v>
      </c>
      <c r="K36" s="2">
        <v>0</v>
      </c>
      <c r="L36" s="3">
        <f t="shared" si="0"/>
        <v>0</v>
      </c>
      <c r="M36" s="101">
        <f t="shared" si="1"/>
        <v>0</v>
      </c>
      <c r="N36" s="110"/>
      <c r="O36" s="2">
        <v>0</v>
      </c>
      <c r="P36" s="3">
        <f t="shared" si="2"/>
        <v>0</v>
      </c>
    </row>
    <row r="37" spans="1:16" x14ac:dyDescent="0.3">
      <c r="A37">
        <v>31102</v>
      </c>
      <c r="B37" s="2">
        <v>0</v>
      </c>
      <c r="C37" s="107">
        <v>-37.01</v>
      </c>
      <c r="D37" s="2">
        <v>0</v>
      </c>
      <c r="E37" s="2">
        <v>0</v>
      </c>
      <c r="F37" s="2">
        <v>117</v>
      </c>
      <c r="G37" s="2">
        <v>226.08</v>
      </c>
      <c r="H37" s="2">
        <v>2.4</v>
      </c>
      <c r="I37" s="2">
        <v>2.4</v>
      </c>
      <c r="J37" s="100">
        <f t="shared" si="3"/>
        <v>193.87</v>
      </c>
      <c r="K37" s="2">
        <v>269.43000000000006</v>
      </c>
      <c r="L37" s="3">
        <f t="shared" si="0"/>
        <v>-75.560000000000059</v>
      </c>
      <c r="M37" s="101">
        <f t="shared" si="1"/>
        <v>-0.38974570588538743</v>
      </c>
      <c r="N37" s="110"/>
      <c r="O37" s="2">
        <v>37.01</v>
      </c>
      <c r="P37" s="3">
        <f t="shared" si="2"/>
        <v>-156.86000000000001</v>
      </c>
    </row>
    <row r="38" spans="1:16" x14ac:dyDescent="0.3">
      <c r="A38">
        <v>31104</v>
      </c>
      <c r="B38" s="2">
        <v>39976.400000000001</v>
      </c>
      <c r="C38" s="2">
        <v>74540.78</v>
      </c>
      <c r="D38" s="2">
        <v>820</v>
      </c>
      <c r="E38" s="2">
        <v>820</v>
      </c>
      <c r="F38" s="2">
        <v>9381.76</v>
      </c>
      <c r="G38" s="2">
        <v>18128.41</v>
      </c>
      <c r="H38" s="2">
        <v>192.42</v>
      </c>
      <c r="I38" s="2">
        <v>192.42</v>
      </c>
      <c r="J38" s="100">
        <f t="shared" si="3"/>
        <v>94694.03</v>
      </c>
      <c r="K38" s="2">
        <v>87466.699999999983</v>
      </c>
      <c r="L38" s="3">
        <f t="shared" si="0"/>
        <v>7227.3300000000163</v>
      </c>
      <c r="M38" s="101">
        <f t="shared" si="1"/>
        <v>7.6322974109350045E-2</v>
      </c>
      <c r="N38" s="110"/>
      <c r="O38" s="2">
        <v>2706.09</v>
      </c>
      <c r="P38" s="3">
        <f t="shared" si="2"/>
        <v>-91987.94</v>
      </c>
    </row>
    <row r="39" spans="1:16" x14ac:dyDescent="0.3">
      <c r="A39">
        <v>31105</v>
      </c>
      <c r="B39" s="2">
        <v>10277.959999999999</v>
      </c>
      <c r="C39" s="2">
        <v>18620.36</v>
      </c>
      <c r="D39" s="2">
        <v>210.82</v>
      </c>
      <c r="E39" s="2">
        <v>210.82</v>
      </c>
      <c r="F39" s="2">
        <v>0</v>
      </c>
      <c r="G39" s="2">
        <v>0</v>
      </c>
      <c r="H39" s="2">
        <v>0</v>
      </c>
      <c r="I39" s="2">
        <v>0</v>
      </c>
      <c r="J39" s="100">
        <f t="shared" si="3"/>
        <v>19042</v>
      </c>
      <c r="K39" s="2">
        <v>12711.55</v>
      </c>
      <c r="L39" s="3">
        <f t="shared" si="0"/>
        <v>6330.4500000000007</v>
      </c>
      <c r="M39" s="101">
        <f t="shared" si="1"/>
        <v>0.33244669677554883</v>
      </c>
      <c r="N39" s="110"/>
      <c r="O39" s="2">
        <v>1240.01</v>
      </c>
      <c r="P39" s="3">
        <f t="shared" si="2"/>
        <v>-17801.990000000002</v>
      </c>
    </row>
    <row r="40" spans="1:16" x14ac:dyDescent="0.3">
      <c r="A40">
        <v>31107</v>
      </c>
      <c r="B40" s="2">
        <v>0</v>
      </c>
      <c r="C40" s="2">
        <v>0</v>
      </c>
      <c r="D40" s="2">
        <v>0</v>
      </c>
      <c r="E40" s="2">
        <v>0</v>
      </c>
      <c r="F40" s="2">
        <v>0</v>
      </c>
      <c r="G40" s="2">
        <v>0</v>
      </c>
      <c r="H40" s="2">
        <v>0</v>
      </c>
      <c r="I40" s="2">
        <v>0</v>
      </c>
      <c r="J40" s="100">
        <f t="shared" si="3"/>
        <v>0</v>
      </c>
      <c r="K40" s="2">
        <v>0</v>
      </c>
      <c r="L40" s="3">
        <f t="shared" si="0"/>
        <v>0</v>
      </c>
      <c r="M40" s="101">
        <f t="shared" si="1"/>
        <v>0</v>
      </c>
      <c r="N40" s="110"/>
      <c r="O40" s="2">
        <v>0</v>
      </c>
      <c r="P40" s="3">
        <f t="shared" si="2"/>
        <v>0</v>
      </c>
    </row>
    <row r="41" spans="1:16" x14ac:dyDescent="0.3">
      <c r="A41">
        <v>31108</v>
      </c>
      <c r="B41" s="2">
        <v>63690.85</v>
      </c>
      <c r="C41" s="2">
        <v>110191.38</v>
      </c>
      <c r="D41" s="2">
        <v>1306.46</v>
      </c>
      <c r="E41" s="2">
        <v>1306.46</v>
      </c>
      <c r="F41" s="2">
        <v>18189.53</v>
      </c>
      <c r="G41" s="2">
        <v>35147.82</v>
      </c>
      <c r="H41" s="2">
        <v>373.09</v>
      </c>
      <c r="I41" s="2">
        <v>373.09</v>
      </c>
      <c r="J41" s="100">
        <f t="shared" si="3"/>
        <v>148698.30000000002</v>
      </c>
      <c r="K41" s="2">
        <v>120344.36</v>
      </c>
      <c r="L41" s="3">
        <f t="shared" si="0"/>
        <v>28353.940000000017</v>
      </c>
      <c r="M41" s="101">
        <f t="shared" si="1"/>
        <v>0.19068099635301825</v>
      </c>
      <c r="N41" s="110"/>
      <c r="O41" s="2">
        <v>12598.84</v>
      </c>
      <c r="P41" s="3">
        <f t="shared" si="2"/>
        <v>-136099.46000000002</v>
      </c>
    </row>
    <row r="42" spans="1:16" x14ac:dyDescent="0.3">
      <c r="A42">
        <v>31113</v>
      </c>
      <c r="B42" s="2">
        <v>0</v>
      </c>
      <c r="C42" s="2">
        <v>0</v>
      </c>
      <c r="D42" s="2">
        <v>0</v>
      </c>
      <c r="E42" s="2">
        <v>0</v>
      </c>
      <c r="F42" s="2">
        <v>0</v>
      </c>
      <c r="G42" s="2">
        <v>0</v>
      </c>
      <c r="H42" s="2">
        <v>0</v>
      </c>
      <c r="I42" s="2">
        <v>0</v>
      </c>
      <c r="J42" s="100">
        <f t="shared" si="3"/>
        <v>0</v>
      </c>
      <c r="K42" s="2">
        <v>0</v>
      </c>
      <c r="L42" s="3">
        <f t="shared" si="0"/>
        <v>0</v>
      </c>
      <c r="M42" s="101">
        <f t="shared" si="1"/>
        <v>0</v>
      </c>
      <c r="N42" s="110"/>
      <c r="O42" s="2">
        <v>41.6</v>
      </c>
      <c r="P42" s="3">
        <f t="shared" si="2"/>
        <v>41.6</v>
      </c>
    </row>
    <row r="43" spans="1:16" x14ac:dyDescent="0.3">
      <c r="A43">
        <v>31121</v>
      </c>
      <c r="B43" s="2">
        <v>0</v>
      </c>
      <c r="C43" s="2">
        <v>0</v>
      </c>
      <c r="D43" s="2">
        <v>0</v>
      </c>
      <c r="E43" s="2">
        <v>0</v>
      </c>
      <c r="F43" s="2">
        <v>1408.17</v>
      </c>
      <c r="G43" s="2">
        <v>2720.98</v>
      </c>
      <c r="H43" s="2">
        <v>28.88</v>
      </c>
      <c r="I43" s="2">
        <v>28.88</v>
      </c>
      <c r="J43" s="100">
        <f t="shared" si="3"/>
        <v>2778.74</v>
      </c>
      <c r="K43" s="2">
        <v>1796.6399999999994</v>
      </c>
      <c r="L43" s="3">
        <f t="shared" si="0"/>
        <v>982.10000000000036</v>
      </c>
      <c r="M43" s="101">
        <f t="shared" si="1"/>
        <v>0.35343357061114045</v>
      </c>
      <c r="N43" s="110"/>
      <c r="O43" s="2">
        <v>0</v>
      </c>
      <c r="P43" s="3">
        <f t="shared" si="2"/>
        <v>-2778.74</v>
      </c>
    </row>
    <row r="44" spans="1:16" x14ac:dyDescent="0.3">
      <c r="A44">
        <v>31123</v>
      </c>
      <c r="B44" s="2">
        <v>27361.06</v>
      </c>
      <c r="C44" s="2">
        <v>49855.11</v>
      </c>
      <c r="D44" s="2">
        <v>561.21</v>
      </c>
      <c r="E44" s="2">
        <v>561.21</v>
      </c>
      <c r="F44" s="2">
        <v>29651.95</v>
      </c>
      <c r="G44" s="2">
        <v>57296.93</v>
      </c>
      <c r="H44" s="2">
        <v>608.26</v>
      </c>
      <c r="I44" s="2">
        <v>608.26</v>
      </c>
      <c r="J44" s="100">
        <f t="shared" si="3"/>
        <v>109490.98000000003</v>
      </c>
      <c r="K44" s="2">
        <v>105533.35999999999</v>
      </c>
      <c r="L44" s="3">
        <f t="shared" si="0"/>
        <v>3957.620000000039</v>
      </c>
      <c r="M44" s="101">
        <f t="shared" si="1"/>
        <v>3.6145625877127392E-2</v>
      </c>
      <c r="N44" s="110"/>
      <c r="O44" s="2">
        <v>3015.11</v>
      </c>
      <c r="P44" s="3">
        <f t="shared" si="2"/>
        <v>-106475.87000000002</v>
      </c>
    </row>
    <row r="45" spans="1:16" x14ac:dyDescent="0.3">
      <c r="A45">
        <v>31124</v>
      </c>
      <c r="B45" s="2">
        <v>17006</v>
      </c>
      <c r="C45" s="2">
        <v>30467.83</v>
      </c>
      <c r="D45" s="2">
        <v>348.84</v>
      </c>
      <c r="E45" s="2">
        <v>348.84</v>
      </c>
      <c r="F45" s="2">
        <v>16230.12</v>
      </c>
      <c r="G45" s="2">
        <v>31361.29</v>
      </c>
      <c r="H45" s="2">
        <v>332.94</v>
      </c>
      <c r="I45" s="2">
        <v>332.94</v>
      </c>
      <c r="J45" s="100">
        <f t="shared" si="3"/>
        <v>63192.680000000015</v>
      </c>
      <c r="K45" s="2">
        <v>47629.090000000004</v>
      </c>
      <c r="L45" s="3">
        <f t="shared" si="0"/>
        <v>15563.590000000011</v>
      </c>
      <c r="M45" s="101">
        <f t="shared" si="1"/>
        <v>0.24628786118898593</v>
      </c>
      <c r="N45" s="110"/>
      <c r="O45" s="2">
        <v>2393.0500000000002</v>
      </c>
      <c r="P45" s="3">
        <f t="shared" si="2"/>
        <v>-60799.630000000012</v>
      </c>
    </row>
    <row r="46" spans="1:16" x14ac:dyDescent="0.3">
      <c r="A46">
        <v>31126</v>
      </c>
      <c r="B46" s="2">
        <v>0</v>
      </c>
      <c r="C46" s="107">
        <v>-932.97</v>
      </c>
      <c r="D46" s="2">
        <v>0</v>
      </c>
      <c r="E46" s="2">
        <v>0</v>
      </c>
      <c r="F46" s="2">
        <v>7461.2</v>
      </c>
      <c r="G46" s="2">
        <v>14417.35</v>
      </c>
      <c r="H46" s="2">
        <v>153.05000000000001</v>
      </c>
      <c r="I46" s="2">
        <v>153.05000000000001</v>
      </c>
      <c r="J46" s="100">
        <f t="shared" si="3"/>
        <v>13790.48</v>
      </c>
      <c r="K46" s="2">
        <v>13296.330000000005</v>
      </c>
      <c r="L46" s="3">
        <f t="shared" si="0"/>
        <v>494.14999999999418</v>
      </c>
      <c r="M46" s="101">
        <f t="shared" si="1"/>
        <v>3.583269037770942E-2</v>
      </c>
      <c r="N46" s="110"/>
      <c r="O46" s="2">
        <v>932.97</v>
      </c>
      <c r="P46" s="3">
        <f t="shared" si="2"/>
        <v>-12857.51</v>
      </c>
    </row>
    <row r="47" spans="1:16" x14ac:dyDescent="0.3">
      <c r="A47">
        <v>31138</v>
      </c>
      <c r="B47" s="2">
        <v>15611.19</v>
      </c>
      <c r="C47" s="2">
        <v>27505.73</v>
      </c>
      <c r="D47" s="2">
        <v>320.23</v>
      </c>
      <c r="E47" s="2">
        <v>320.23</v>
      </c>
      <c r="F47" s="2">
        <v>7661.05</v>
      </c>
      <c r="G47" s="2">
        <v>14803.41</v>
      </c>
      <c r="H47" s="2">
        <v>157.16999999999999</v>
      </c>
      <c r="I47" s="2">
        <v>157.16999999999999</v>
      </c>
      <c r="J47" s="100">
        <f t="shared" si="3"/>
        <v>43263.939999999988</v>
      </c>
      <c r="K47" s="2">
        <v>41949.030000000006</v>
      </c>
      <c r="L47" s="3">
        <f t="shared" si="0"/>
        <v>1314.9099999999817</v>
      </c>
      <c r="M47" s="101">
        <f t="shared" si="1"/>
        <v>3.0392747401184035E-2</v>
      </c>
      <c r="N47" s="110"/>
      <c r="O47" s="2">
        <v>2659.76</v>
      </c>
      <c r="P47" s="3">
        <f t="shared" si="2"/>
        <v>-40604.179999999986</v>
      </c>
    </row>
    <row r="48" spans="1:16" x14ac:dyDescent="0.3">
      <c r="A48">
        <v>31140</v>
      </c>
      <c r="B48" s="2">
        <v>31186.41</v>
      </c>
      <c r="C48" s="2">
        <v>56317.3</v>
      </c>
      <c r="D48" s="2">
        <v>639.74</v>
      </c>
      <c r="E48" s="2">
        <v>639.74</v>
      </c>
      <c r="F48" s="2">
        <v>11200.13</v>
      </c>
      <c r="G48" s="2">
        <v>21642.13</v>
      </c>
      <c r="H48" s="2">
        <v>229.76</v>
      </c>
      <c r="I48" s="2">
        <v>229.76</v>
      </c>
      <c r="J48" s="100">
        <f t="shared" si="3"/>
        <v>79698.429999999993</v>
      </c>
      <c r="K48" s="2">
        <v>76954.84</v>
      </c>
      <c r="L48" s="3">
        <f t="shared" si="0"/>
        <v>2743.5899999999965</v>
      </c>
      <c r="M48" s="101">
        <f t="shared" si="1"/>
        <v>3.4424642994849416E-2</v>
      </c>
      <c r="N48" s="110"/>
      <c r="O48" s="2">
        <v>3944.34</v>
      </c>
      <c r="P48" s="3">
        <f t="shared" si="2"/>
        <v>-75754.09</v>
      </c>
    </row>
    <row r="49" spans="1:16" x14ac:dyDescent="0.3">
      <c r="A49">
        <v>31142</v>
      </c>
      <c r="B49" s="2">
        <v>17335.87</v>
      </c>
      <c r="C49" s="2">
        <v>33110.99</v>
      </c>
      <c r="D49" s="2">
        <v>355.62</v>
      </c>
      <c r="E49" s="2">
        <v>355.62</v>
      </c>
      <c r="F49" s="2">
        <v>417.51</v>
      </c>
      <c r="G49" s="2">
        <v>806.77</v>
      </c>
      <c r="H49" s="2">
        <v>8.56</v>
      </c>
      <c r="I49" s="2">
        <v>8.56</v>
      </c>
      <c r="J49" s="100">
        <f t="shared" si="3"/>
        <v>34646.119999999995</v>
      </c>
      <c r="K49" s="2">
        <v>31289.100000000002</v>
      </c>
      <c r="L49" s="3">
        <f t="shared" si="0"/>
        <v>3357.0199999999932</v>
      </c>
      <c r="M49" s="101">
        <f t="shared" si="1"/>
        <v>9.6894544035522404E-2</v>
      </c>
      <c r="N49" s="110"/>
      <c r="O49" s="2">
        <v>387.41</v>
      </c>
      <c r="P49" s="3">
        <f t="shared" si="2"/>
        <v>-34258.709999999992</v>
      </c>
    </row>
    <row r="50" spans="1:16" x14ac:dyDescent="0.3">
      <c r="A50">
        <v>31143</v>
      </c>
      <c r="B50" s="2">
        <v>0</v>
      </c>
      <c r="C50" s="107">
        <v>-1562.36</v>
      </c>
      <c r="D50" s="2">
        <v>0</v>
      </c>
      <c r="E50" s="2">
        <v>0</v>
      </c>
      <c r="F50" s="2">
        <v>8259.59</v>
      </c>
      <c r="G50" s="2">
        <v>15959.89</v>
      </c>
      <c r="H50" s="2">
        <v>169.46</v>
      </c>
      <c r="I50" s="2">
        <v>169.46</v>
      </c>
      <c r="J50" s="100">
        <f t="shared" si="3"/>
        <v>14736.449999999997</v>
      </c>
      <c r="K50" s="2">
        <v>10075.169999999998</v>
      </c>
      <c r="L50" s="3">
        <f t="shared" si="0"/>
        <v>4661.2799999999988</v>
      </c>
      <c r="M50" s="101">
        <f t="shared" si="1"/>
        <v>0.3163095589507649</v>
      </c>
      <c r="N50" s="110"/>
      <c r="O50" s="2">
        <v>1562.36</v>
      </c>
      <c r="P50" s="3">
        <f t="shared" si="2"/>
        <v>-13174.089999999997</v>
      </c>
    </row>
    <row r="51" spans="1:16" x14ac:dyDescent="0.3">
      <c r="A51">
        <v>31146</v>
      </c>
      <c r="B51" s="2">
        <v>6092.27</v>
      </c>
      <c r="C51" s="2">
        <v>10042.6</v>
      </c>
      <c r="D51" s="2">
        <v>124.97</v>
      </c>
      <c r="E51" s="2">
        <v>124.97</v>
      </c>
      <c r="F51" s="2">
        <v>16942.64</v>
      </c>
      <c r="G51" s="2">
        <v>32738.43</v>
      </c>
      <c r="H51" s="2">
        <v>347.53</v>
      </c>
      <c r="I51" s="2">
        <v>347.53</v>
      </c>
      <c r="J51" s="100">
        <f t="shared" si="3"/>
        <v>43726.03</v>
      </c>
      <c r="K51" s="2">
        <v>49413.169999999984</v>
      </c>
      <c r="L51" s="3">
        <f t="shared" si="0"/>
        <v>-5687.1399999999849</v>
      </c>
      <c r="M51" s="101">
        <f t="shared" si="1"/>
        <v>-0.13006303110527037</v>
      </c>
      <c r="N51" s="110"/>
      <c r="O51" s="2">
        <v>1729.52</v>
      </c>
      <c r="P51" s="3">
        <f t="shared" si="2"/>
        <v>-41996.51</v>
      </c>
    </row>
    <row r="52" spans="1:16" x14ac:dyDescent="0.3">
      <c r="A52">
        <v>31200</v>
      </c>
      <c r="B52" s="2">
        <v>0</v>
      </c>
      <c r="C52" s="107">
        <v>-52.73</v>
      </c>
      <c r="D52" s="2">
        <v>0</v>
      </c>
      <c r="E52" s="2">
        <v>0</v>
      </c>
      <c r="F52" s="2">
        <v>5934.93</v>
      </c>
      <c r="G52" s="2">
        <v>11468.03</v>
      </c>
      <c r="H52" s="2">
        <v>121.75</v>
      </c>
      <c r="I52" s="2">
        <v>121.75</v>
      </c>
      <c r="J52" s="100">
        <f t="shared" si="3"/>
        <v>11658.800000000003</v>
      </c>
      <c r="K52" s="2">
        <v>9336.3100000000013</v>
      </c>
      <c r="L52" s="3">
        <f t="shared" si="0"/>
        <v>2322.4900000000016</v>
      </c>
      <c r="M52" s="101">
        <f t="shared" si="1"/>
        <v>0.19920489244176082</v>
      </c>
      <c r="N52" s="110"/>
      <c r="O52" s="2">
        <v>52.73</v>
      </c>
      <c r="P52" s="3">
        <f t="shared" si="2"/>
        <v>-11606.070000000003</v>
      </c>
    </row>
    <row r="53" spans="1:16" x14ac:dyDescent="0.3">
      <c r="A53">
        <v>31300</v>
      </c>
      <c r="B53" s="2">
        <v>45022.51</v>
      </c>
      <c r="C53" s="2">
        <v>81797</v>
      </c>
      <c r="D53" s="2">
        <v>923.54</v>
      </c>
      <c r="E53" s="2">
        <v>923.54</v>
      </c>
      <c r="F53" s="2">
        <v>0</v>
      </c>
      <c r="G53" s="2">
        <v>0</v>
      </c>
      <c r="H53" s="2">
        <v>0</v>
      </c>
      <c r="I53" s="2">
        <v>0</v>
      </c>
      <c r="J53" s="100">
        <f t="shared" si="3"/>
        <v>83644.079999999987</v>
      </c>
      <c r="K53" s="2">
        <v>72955.490000000005</v>
      </c>
      <c r="L53" s="3">
        <f t="shared" si="0"/>
        <v>10688.589999999982</v>
      </c>
      <c r="M53" s="101">
        <f t="shared" si="1"/>
        <v>0.12778656899567767</v>
      </c>
      <c r="N53" s="110"/>
      <c r="O53" s="2">
        <v>5200.5600000000004</v>
      </c>
      <c r="P53" s="3">
        <f t="shared" si="2"/>
        <v>-78443.51999999999</v>
      </c>
    </row>
    <row r="54" spans="1:16" x14ac:dyDescent="0.3">
      <c r="A54">
        <v>31400</v>
      </c>
      <c r="B54" s="2">
        <v>138967.65</v>
      </c>
      <c r="C54" s="2">
        <v>248069.62</v>
      </c>
      <c r="D54" s="2">
        <v>2850.6</v>
      </c>
      <c r="E54" s="2">
        <v>2850.6</v>
      </c>
      <c r="F54" s="2">
        <v>20006.240000000002</v>
      </c>
      <c r="G54" s="2">
        <v>38658.21</v>
      </c>
      <c r="H54" s="2">
        <v>410.39</v>
      </c>
      <c r="I54" s="2">
        <v>410.39</v>
      </c>
      <c r="J54" s="100">
        <f t="shared" si="3"/>
        <v>293249.81000000006</v>
      </c>
      <c r="K54" s="2">
        <v>311475.34999999998</v>
      </c>
      <c r="L54" s="3">
        <f t="shared" si="0"/>
        <v>-18225.539999999921</v>
      </c>
      <c r="M54" s="101">
        <f t="shared" si="1"/>
        <v>-6.2150219295964482E-2</v>
      </c>
      <c r="N54" s="110"/>
      <c r="O54" s="2">
        <v>20458.73</v>
      </c>
      <c r="P54" s="3">
        <f t="shared" si="2"/>
        <v>-272791.08000000007</v>
      </c>
    </row>
    <row r="55" spans="1:16" x14ac:dyDescent="0.3">
      <c r="A55">
        <v>31600</v>
      </c>
      <c r="B55" s="2">
        <v>63023.57</v>
      </c>
      <c r="C55" s="2">
        <v>116286.86</v>
      </c>
      <c r="D55" s="2">
        <v>1292.82</v>
      </c>
      <c r="E55" s="2">
        <v>1292.82</v>
      </c>
      <c r="F55" s="2">
        <v>7371.25</v>
      </c>
      <c r="G55" s="2">
        <v>14243.62</v>
      </c>
      <c r="H55" s="2">
        <v>151.21</v>
      </c>
      <c r="I55" s="2">
        <v>151.21</v>
      </c>
      <c r="J55" s="100">
        <f t="shared" si="3"/>
        <v>133418.54</v>
      </c>
      <c r="K55" s="2">
        <v>115452.74</v>
      </c>
      <c r="L55" s="3">
        <f t="shared" si="0"/>
        <v>17965.800000000003</v>
      </c>
      <c r="M55" s="101">
        <f t="shared" si="1"/>
        <v>0.13465744715839345</v>
      </c>
      <c r="N55" s="110"/>
      <c r="O55" s="2">
        <v>5494.09</v>
      </c>
      <c r="P55" s="3">
        <f t="shared" si="2"/>
        <v>-127924.45000000001</v>
      </c>
    </row>
    <row r="56" spans="1:16" x14ac:dyDescent="0.3">
      <c r="A56">
        <v>31700</v>
      </c>
      <c r="B56" s="2">
        <v>189215.37</v>
      </c>
      <c r="C56" s="2">
        <v>343294.3</v>
      </c>
      <c r="D56" s="2">
        <v>3881.36</v>
      </c>
      <c r="E56" s="2">
        <v>3881.36</v>
      </c>
      <c r="F56" s="2">
        <v>38342.99</v>
      </c>
      <c r="G56" s="2">
        <v>74090.649999999994</v>
      </c>
      <c r="H56" s="2">
        <v>786.55</v>
      </c>
      <c r="I56" s="2">
        <v>786.55</v>
      </c>
      <c r="J56" s="100">
        <f t="shared" si="3"/>
        <v>426720.7699999999</v>
      </c>
      <c r="K56" s="2">
        <v>366633.79999999993</v>
      </c>
      <c r="L56" s="3">
        <f t="shared" si="0"/>
        <v>60086.969999999972</v>
      </c>
      <c r="M56" s="101">
        <f t="shared" si="1"/>
        <v>0.14081098044512805</v>
      </c>
      <c r="N56" s="110"/>
      <c r="O56" s="2">
        <v>22327.29</v>
      </c>
      <c r="P56" s="3">
        <f t="shared" si="2"/>
        <v>-404393.47999999992</v>
      </c>
    </row>
    <row r="57" spans="1:16" x14ac:dyDescent="0.3">
      <c r="A57">
        <v>40100</v>
      </c>
      <c r="B57" s="2">
        <v>26379.55</v>
      </c>
      <c r="C57" s="2">
        <v>42200.79</v>
      </c>
      <c r="D57" s="2">
        <v>541.1</v>
      </c>
      <c r="E57" s="2">
        <v>541.1</v>
      </c>
      <c r="F57" s="2">
        <v>25819.99</v>
      </c>
      <c r="G57" s="2">
        <v>49892.27</v>
      </c>
      <c r="H57" s="2">
        <v>529.64</v>
      </c>
      <c r="I57" s="2">
        <v>529.64</v>
      </c>
      <c r="J57" s="100">
        <f t="shared" si="3"/>
        <v>94234.54</v>
      </c>
      <c r="K57" s="2">
        <v>69395.679999999993</v>
      </c>
      <c r="L57" s="3">
        <f t="shared" si="0"/>
        <v>24838.86</v>
      </c>
      <c r="M57" s="101">
        <f t="shared" si="1"/>
        <v>0.26358551758198218</v>
      </c>
      <c r="N57" s="110"/>
      <c r="O57" s="2">
        <v>8772.75</v>
      </c>
      <c r="P57" s="3">
        <f t="shared" si="2"/>
        <v>-85461.79</v>
      </c>
    </row>
    <row r="58" spans="1:16" x14ac:dyDescent="0.3">
      <c r="A58">
        <v>40200</v>
      </c>
      <c r="B58" s="2">
        <v>490798.51</v>
      </c>
      <c r="C58" s="2">
        <v>868987.54</v>
      </c>
      <c r="D58" s="2">
        <v>10067.6</v>
      </c>
      <c r="E58" s="2">
        <v>10067.6</v>
      </c>
      <c r="F58" s="2">
        <v>39728.07</v>
      </c>
      <c r="G58" s="2">
        <v>76766.86</v>
      </c>
      <c r="H58" s="2">
        <v>814.94</v>
      </c>
      <c r="I58" s="2">
        <v>814.94</v>
      </c>
      <c r="J58" s="100">
        <f t="shared" si="3"/>
        <v>967519.47999999986</v>
      </c>
      <c r="K58" s="2">
        <v>924783.08999999985</v>
      </c>
      <c r="L58" s="3">
        <f t="shared" si="0"/>
        <v>42736.390000000014</v>
      </c>
      <c r="M58" s="101">
        <f t="shared" si="1"/>
        <v>4.4171089971232431E-2</v>
      </c>
      <c r="N58" s="110"/>
      <c r="O58" s="2">
        <v>79386.880000000005</v>
      </c>
      <c r="P58" s="3">
        <f t="shared" si="2"/>
        <v>-888132.59999999986</v>
      </c>
    </row>
    <row r="59" spans="1:16" x14ac:dyDescent="0.3">
      <c r="A59">
        <v>40700</v>
      </c>
      <c r="B59" s="2">
        <v>1902542.58</v>
      </c>
      <c r="C59" s="2">
        <v>3487217.71</v>
      </c>
      <c r="D59" s="2">
        <v>39026.400000000001</v>
      </c>
      <c r="E59" s="2">
        <v>39026.400000000001</v>
      </c>
      <c r="F59" s="2">
        <v>66120.28</v>
      </c>
      <c r="G59" s="2">
        <v>127763.99</v>
      </c>
      <c r="H59" s="2">
        <v>1356.26</v>
      </c>
      <c r="I59" s="2">
        <v>1356.26</v>
      </c>
      <c r="J59" s="100">
        <f t="shared" si="3"/>
        <v>3695747.0199999996</v>
      </c>
      <c r="K59" s="2">
        <v>3412760.3599999994</v>
      </c>
      <c r="L59" s="3">
        <f t="shared" si="0"/>
        <v>282986.66000000015</v>
      </c>
      <c r="M59" s="101">
        <f t="shared" si="1"/>
        <v>7.6570895807689832E-2</v>
      </c>
      <c r="N59" s="110"/>
      <c r="O59" s="2">
        <v>189084.99</v>
      </c>
      <c r="P59" s="3">
        <f t="shared" si="2"/>
        <v>-3506662.0299999993</v>
      </c>
    </row>
    <row r="60" spans="1:16" x14ac:dyDescent="0.3">
      <c r="A60">
        <v>40900</v>
      </c>
      <c r="B60" s="2">
        <v>18284182.870000001</v>
      </c>
      <c r="C60" s="2">
        <v>33389476.32</v>
      </c>
      <c r="D60" s="2">
        <v>375061.08</v>
      </c>
      <c r="E60" s="2">
        <v>375061.08</v>
      </c>
      <c r="F60" s="2">
        <v>662713.03</v>
      </c>
      <c r="G60" s="2">
        <v>1280666.55</v>
      </c>
      <c r="H60" s="2">
        <v>13594.34</v>
      </c>
      <c r="I60" s="2">
        <v>13594.34</v>
      </c>
      <c r="J60" s="100">
        <f t="shared" si="3"/>
        <v>35447453.710000001</v>
      </c>
      <c r="K60" s="2">
        <v>34994871.049999997</v>
      </c>
      <c r="L60" s="3">
        <f t="shared" si="0"/>
        <v>452582.66000000387</v>
      </c>
      <c r="M60" s="101">
        <f t="shared" si="1"/>
        <v>1.2767705790735733E-2</v>
      </c>
      <c r="N60" s="110"/>
      <c r="O60" s="2">
        <v>1940987.99</v>
      </c>
      <c r="P60" s="3">
        <f t="shared" si="2"/>
        <v>-33506465.720000003</v>
      </c>
    </row>
    <row r="61" spans="1:16" x14ac:dyDescent="0.3">
      <c r="A61">
        <v>41400</v>
      </c>
      <c r="B61" s="2">
        <v>4737181.6399999997</v>
      </c>
      <c r="C61" s="2">
        <v>8684360.5299999993</v>
      </c>
      <c r="D61" s="2">
        <v>97170.79</v>
      </c>
      <c r="E61" s="2">
        <v>97170.79</v>
      </c>
      <c r="F61" s="2">
        <v>46518.879999999997</v>
      </c>
      <c r="G61" s="2">
        <v>89982.54</v>
      </c>
      <c r="H61" s="2">
        <v>954.18</v>
      </c>
      <c r="I61" s="2">
        <v>954.18</v>
      </c>
      <c r="J61" s="100">
        <f t="shared" si="3"/>
        <v>8970593.0099999961</v>
      </c>
      <c r="K61" s="2">
        <v>8519140.2999999989</v>
      </c>
      <c r="L61" s="3">
        <f t="shared" si="0"/>
        <v>451452.70999999717</v>
      </c>
      <c r="M61" s="101">
        <f t="shared" si="1"/>
        <v>5.0325849082300228E-2</v>
      </c>
      <c r="N61" s="110"/>
      <c r="O61" s="2">
        <v>470079.63</v>
      </c>
      <c r="P61" s="3">
        <f t="shared" si="2"/>
        <v>-8500513.3799999952</v>
      </c>
    </row>
    <row r="62" spans="1:16" x14ac:dyDescent="0.3">
      <c r="A62">
        <v>41600</v>
      </c>
      <c r="B62" s="2">
        <v>0</v>
      </c>
      <c r="C62" s="2">
        <v>0</v>
      </c>
      <c r="D62" s="2">
        <v>0</v>
      </c>
      <c r="E62" s="2">
        <v>0</v>
      </c>
      <c r="F62" s="2">
        <v>0</v>
      </c>
      <c r="G62" s="2">
        <v>0</v>
      </c>
      <c r="H62" s="2">
        <v>0</v>
      </c>
      <c r="I62" s="2">
        <v>0</v>
      </c>
      <c r="J62" s="100">
        <f t="shared" si="3"/>
        <v>0</v>
      </c>
      <c r="K62" s="2">
        <v>0</v>
      </c>
      <c r="L62" s="3">
        <f t="shared" si="0"/>
        <v>0</v>
      </c>
      <c r="M62" s="101">
        <f t="shared" si="1"/>
        <v>0</v>
      </c>
      <c r="N62" s="110"/>
      <c r="O62" s="2">
        <v>0</v>
      </c>
      <c r="P62" s="3">
        <f t="shared" si="2"/>
        <v>0</v>
      </c>
    </row>
    <row r="63" spans="1:16" x14ac:dyDescent="0.3">
      <c r="A63">
        <v>41700</v>
      </c>
      <c r="B63" s="2">
        <v>0</v>
      </c>
      <c r="C63" s="2">
        <v>0</v>
      </c>
      <c r="D63" s="2">
        <v>0</v>
      </c>
      <c r="E63" s="2">
        <v>0</v>
      </c>
      <c r="F63" s="2">
        <v>0</v>
      </c>
      <c r="G63" s="2">
        <v>0</v>
      </c>
      <c r="H63" s="2">
        <v>0</v>
      </c>
      <c r="I63" s="2">
        <v>0</v>
      </c>
      <c r="J63" s="100">
        <f t="shared" si="3"/>
        <v>0</v>
      </c>
      <c r="K63" s="2">
        <v>0</v>
      </c>
      <c r="L63" s="3">
        <f t="shared" si="0"/>
        <v>0</v>
      </c>
      <c r="M63" s="101">
        <f t="shared" si="1"/>
        <v>0</v>
      </c>
      <c r="N63" s="110"/>
      <c r="O63" s="2">
        <v>1221.57</v>
      </c>
      <c r="P63" s="3">
        <f t="shared" si="2"/>
        <v>1221.57</v>
      </c>
    </row>
    <row r="64" spans="1:16" x14ac:dyDescent="0.3">
      <c r="A64">
        <v>41800</v>
      </c>
      <c r="B64" s="2">
        <v>0</v>
      </c>
      <c r="C64" s="2">
        <v>0</v>
      </c>
      <c r="D64" s="2">
        <v>0</v>
      </c>
      <c r="E64" s="2">
        <v>0</v>
      </c>
      <c r="F64" s="2">
        <v>0</v>
      </c>
      <c r="G64" s="2">
        <v>0</v>
      </c>
      <c r="H64" s="2">
        <v>0</v>
      </c>
      <c r="I64" s="2">
        <v>0</v>
      </c>
      <c r="J64" s="100">
        <f t="shared" si="3"/>
        <v>0</v>
      </c>
      <c r="K64" s="2">
        <v>0</v>
      </c>
      <c r="L64" s="3">
        <f t="shared" si="0"/>
        <v>0</v>
      </c>
      <c r="M64" s="101">
        <f t="shared" si="1"/>
        <v>0</v>
      </c>
      <c r="N64" s="110"/>
      <c r="O64" s="2">
        <v>0</v>
      </c>
      <c r="P64" s="3">
        <f t="shared" si="2"/>
        <v>0</v>
      </c>
    </row>
    <row r="65" spans="1:16" x14ac:dyDescent="0.3">
      <c r="A65">
        <v>42000</v>
      </c>
      <c r="B65" s="2">
        <v>12804.47</v>
      </c>
      <c r="C65" s="2">
        <v>24742</v>
      </c>
      <c r="D65" s="2">
        <v>262.64</v>
      </c>
      <c r="E65" s="2">
        <v>262.64</v>
      </c>
      <c r="F65" s="2">
        <v>4248.76</v>
      </c>
      <c r="G65" s="2">
        <v>8209.93</v>
      </c>
      <c r="H65" s="2">
        <v>87.15</v>
      </c>
      <c r="I65" s="2">
        <v>87.15</v>
      </c>
      <c r="J65" s="100">
        <f t="shared" si="3"/>
        <v>33651.51</v>
      </c>
      <c r="K65" s="2">
        <v>38978.410000000003</v>
      </c>
      <c r="L65" s="3">
        <f t="shared" si="0"/>
        <v>-5326.9000000000015</v>
      </c>
      <c r="M65" s="101">
        <f t="shared" si="1"/>
        <v>-0.15829601702865639</v>
      </c>
      <c r="N65" s="110"/>
      <c r="O65" s="2">
        <v>0</v>
      </c>
      <c r="P65" s="3">
        <f t="shared" si="2"/>
        <v>-33651.51</v>
      </c>
    </row>
    <row r="66" spans="1:16" x14ac:dyDescent="0.3">
      <c r="A66">
        <v>42200</v>
      </c>
      <c r="B66" s="2">
        <v>215164.58</v>
      </c>
      <c r="C66" s="2">
        <v>387567.01</v>
      </c>
      <c r="D66" s="2">
        <v>4413.6099999999997</v>
      </c>
      <c r="E66" s="2">
        <v>4413.6099999999997</v>
      </c>
      <c r="F66" s="2">
        <v>51883.9</v>
      </c>
      <c r="G66" s="2">
        <v>100255.56</v>
      </c>
      <c r="H66" s="2">
        <v>1064.3</v>
      </c>
      <c r="I66" s="2">
        <v>1064.3</v>
      </c>
      <c r="J66" s="100">
        <f t="shared" si="3"/>
        <v>498778.39</v>
      </c>
      <c r="K66" s="2">
        <v>553696.34</v>
      </c>
      <c r="L66" s="3">
        <f t="shared" si="0"/>
        <v>-54917.949999999953</v>
      </c>
      <c r="M66" s="101">
        <f t="shared" si="1"/>
        <v>-0.11010491051947931</v>
      </c>
      <c r="N66" s="110"/>
      <c r="O66" s="2">
        <v>28197.58</v>
      </c>
      <c r="P66" s="3">
        <f t="shared" si="2"/>
        <v>-470580.81</v>
      </c>
    </row>
    <row r="67" spans="1:16" x14ac:dyDescent="0.3">
      <c r="A67">
        <v>50100</v>
      </c>
      <c r="B67" s="2">
        <v>257279.79</v>
      </c>
      <c r="C67" s="2">
        <v>475383.34</v>
      </c>
      <c r="D67" s="2">
        <v>5277.44</v>
      </c>
      <c r="E67" s="2">
        <v>5277.44</v>
      </c>
      <c r="F67" s="2">
        <v>40952.42</v>
      </c>
      <c r="G67" s="2">
        <v>79132.570000000007</v>
      </c>
      <c r="H67" s="2">
        <v>840.07</v>
      </c>
      <c r="I67" s="2">
        <v>840.07</v>
      </c>
      <c r="J67" s="100">
        <f t="shared" si="3"/>
        <v>566750.92999999982</v>
      </c>
      <c r="K67" s="2">
        <v>472314.62000000005</v>
      </c>
      <c r="L67" s="3">
        <f t="shared" ref="L67:L130" si="4">J67-K67</f>
        <v>94436.309999999765</v>
      </c>
      <c r="M67" s="101">
        <f t="shared" ref="M67:M130" si="5">IF(J67=0,0,L67/J67)</f>
        <v>0.1666275342503625</v>
      </c>
      <c r="N67" s="110"/>
      <c r="O67" s="2">
        <v>21760.19</v>
      </c>
      <c r="P67" s="3">
        <f t="shared" ref="P67:P130" si="6">O67-J67</f>
        <v>-544990.73999999987</v>
      </c>
    </row>
    <row r="68" spans="1:16" x14ac:dyDescent="0.3">
      <c r="A68">
        <v>50200</v>
      </c>
      <c r="B68" s="2">
        <v>450694.9</v>
      </c>
      <c r="C68" s="2">
        <v>832149.14</v>
      </c>
      <c r="D68" s="2">
        <v>9245.26</v>
      </c>
      <c r="E68" s="2">
        <v>9245.26</v>
      </c>
      <c r="F68" s="2">
        <v>11706.76</v>
      </c>
      <c r="G68" s="2">
        <v>22621.15</v>
      </c>
      <c r="H68" s="2">
        <v>240.17</v>
      </c>
      <c r="I68" s="2">
        <v>240.17</v>
      </c>
      <c r="J68" s="100">
        <f t="shared" ref="J68:J131" si="7">SUM(C68:I68)-F68</f>
        <v>873741.15000000014</v>
      </c>
      <c r="K68" s="2">
        <v>816811.52999999991</v>
      </c>
      <c r="L68" s="3">
        <f t="shared" si="4"/>
        <v>56929.620000000228</v>
      </c>
      <c r="M68" s="101">
        <f t="shared" si="5"/>
        <v>6.515616209674939E-2</v>
      </c>
      <c r="N68" s="110"/>
      <c r="O68" s="2">
        <v>38731.29</v>
      </c>
      <c r="P68" s="3">
        <f t="shared" si="6"/>
        <v>-835009.8600000001</v>
      </c>
    </row>
    <row r="69" spans="1:16" x14ac:dyDescent="0.3">
      <c r="A69">
        <v>50400</v>
      </c>
      <c r="B69" s="2">
        <v>0</v>
      </c>
      <c r="C69" s="2">
        <v>0</v>
      </c>
      <c r="D69" s="2">
        <v>0</v>
      </c>
      <c r="E69" s="2">
        <v>0</v>
      </c>
      <c r="F69" s="2">
        <v>0</v>
      </c>
      <c r="G69" s="2">
        <v>0</v>
      </c>
      <c r="H69" s="2">
        <v>0</v>
      </c>
      <c r="I69" s="2">
        <v>0</v>
      </c>
      <c r="J69" s="100">
        <f t="shared" si="7"/>
        <v>0</v>
      </c>
      <c r="K69" s="2">
        <v>0</v>
      </c>
      <c r="L69" s="3">
        <f t="shared" si="4"/>
        <v>0</v>
      </c>
      <c r="M69" s="101">
        <f t="shared" si="5"/>
        <v>0</v>
      </c>
      <c r="N69" s="110"/>
      <c r="O69" s="2">
        <v>0</v>
      </c>
      <c r="P69" s="3">
        <f t="shared" si="6"/>
        <v>0</v>
      </c>
    </row>
    <row r="70" spans="1:16" x14ac:dyDescent="0.3">
      <c r="A70">
        <v>50501</v>
      </c>
      <c r="B70" s="2">
        <v>0</v>
      </c>
      <c r="C70" s="2">
        <v>0</v>
      </c>
      <c r="D70" s="2">
        <v>0</v>
      </c>
      <c r="E70" s="2">
        <v>0</v>
      </c>
      <c r="F70" s="2">
        <v>0</v>
      </c>
      <c r="G70" s="2">
        <v>0</v>
      </c>
      <c r="H70" s="2">
        <v>0</v>
      </c>
      <c r="I70" s="2">
        <v>0</v>
      </c>
      <c r="J70" s="100">
        <f t="shared" si="7"/>
        <v>0</v>
      </c>
      <c r="K70" s="2">
        <v>0</v>
      </c>
      <c r="L70" s="3">
        <f t="shared" si="4"/>
        <v>0</v>
      </c>
      <c r="M70" s="101">
        <f t="shared" si="5"/>
        <v>0</v>
      </c>
      <c r="N70" s="110"/>
      <c r="O70" s="2">
        <v>0</v>
      </c>
      <c r="P70" s="3">
        <f t="shared" si="6"/>
        <v>0</v>
      </c>
    </row>
    <row r="71" spans="1:16" x14ac:dyDescent="0.3">
      <c r="A71">
        <v>51200</v>
      </c>
      <c r="B71" s="2">
        <v>0</v>
      </c>
      <c r="C71" s="107">
        <v>-119.82</v>
      </c>
      <c r="D71" s="2">
        <v>0</v>
      </c>
      <c r="E71" s="2">
        <v>0</v>
      </c>
      <c r="F71" s="2">
        <v>239.85</v>
      </c>
      <c r="G71" s="2">
        <v>463.46</v>
      </c>
      <c r="H71" s="2">
        <v>4.92</v>
      </c>
      <c r="I71" s="2">
        <v>4.92</v>
      </c>
      <c r="J71" s="100">
        <f t="shared" si="7"/>
        <v>353.4799999999999</v>
      </c>
      <c r="K71" s="2">
        <v>1219.7100000000003</v>
      </c>
      <c r="L71" s="3">
        <f t="shared" si="4"/>
        <v>-866.23000000000036</v>
      </c>
      <c r="M71" s="101">
        <f t="shared" si="5"/>
        <v>-2.4505771189317658</v>
      </c>
      <c r="N71" s="110"/>
      <c r="O71" s="2">
        <v>119.82</v>
      </c>
      <c r="P71" s="3">
        <f t="shared" si="6"/>
        <v>-233.65999999999991</v>
      </c>
    </row>
    <row r="72" spans="1:16" x14ac:dyDescent="0.3">
      <c r="A72">
        <v>51300</v>
      </c>
      <c r="B72" s="2">
        <v>757778.98</v>
      </c>
      <c r="C72" s="2">
        <v>1412809.52</v>
      </c>
      <c r="D72" s="2">
        <v>15543.95</v>
      </c>
      <c r="E72" s="2">
        <v>15543.95</v>
      </c>
      <c r="F72" s="2">
        <v>14767.59</v>
      </c>
      <c r="G72" s="2">
        <v>28535.33</v>
      </c>
      <c r="H72" s="2">
        <v>302.94</v>
      </c>
      <c r="I72" s="2">
        <v>302.94</v>
      </c>
      <c r="J72" s="100">
        <f t="shared" si="7"/>
        <v>1473038.63</v>
      </c>
      <c r="K72" s="2">
        <v>1331166.08</v>
      </c>
      <c r="L72" s="3">
        <f t="shared" si="4"/>
        <v>141872.54999999981</v>
      </c>
      <c r="M72" s="101">
        <f t="shared" si="5"/>
        <v>9.6312850939964709E-2</v>
      </c>
      <c r="N72" s="110"/>
      <c r="O72" s="2">
        <v>51452.78</v>
      </c>
      <c r="P72" s="3">
        <f t="shared" si="6"/>
        <v>-1421585.8499999999</v>
      </c>
    </row>
    <row r="73" spans="1:16" x14ac:dyDescent="0.3">
      <c r="A73">
        <v>51400</v>
      </c>
      <c r="B73" s="2">
        <v>288607.67</v>
      </c>
      <c r="C73" s="2">
        <v>529431.68999999994</v>
      </c>
      <c r="D73" s="2">
        <v>5920.21</v>
      </c>
      <c r="E73" s="2">
        <v>5920.21</v>
      </c>
      <c r="F73" s="2">
        <v>67224.53</v>
      </c>
      <c r="G73" s="2">
        <v>129898.04</v>
      </c>
      <c r="H73" s="2">
        <v>1379.09</v>
      </c>
      <c r="I73" s="2">
        <v>1379.09</v>
      </c>
      <c r="J73" s="100">
        <f t="shared" si="7"/>
        <v>673928.32999999984</v>
      </c>
      <c r="K73" s="2">
        <v>605109.62000000011</v>
      </c>
      <c r="L73" s="3">
        <f t="shared" si="4"/>
        <v>68818.70999999973</v>
      </c>
      <c r="M73" s="101">
        <f t="shared" si="5"/>
        <v>0.10211576949139346</v>
      </c>
      <c r="N73" s="110"/>
      <c r="O73" s="2">
        <v>28244.92</v>
      </c>
      <c r="P73" s="3">
        <f t="shared" si="6"/>
        <v>-645683.4099999998</v>
      </c>
    </row>
    <row r="74" spans="1:16" x14ac:dyDescent="0.3">
      <c r="A74">
        <v>51500</v>
      </c>
      <c r="B74" s="2">
        <v>12.19</v>
      </c>
      <c r="C74" s="107">
        <v>-267.14</v>
      </c>
      <c r="D74" s="2">
        <v>0.25</v>
      </c>
      <c r="E74" s="2">
        <v>0.25</v>
      </c>
      <c r="F74" s="2">
        <v>2975.53</v>
      </c>
      <c r="G74" s="2">
        <v>5749.76</v>
      </c>
      <c r="H74" s="2">
        <v>61.04</v>
      </c>
      <c r="I74" s="2">
        <v>61.04</v>
      </c>
      <c r="J74" s="100">
        <f t="shared" si="7"/>
        <v>5605.2000000000025</v>
      </c>
      <c r="K74" s="2">
        <v>5119.6899999999996</v>
      </c>
      <c r="L74" s="3">
        <f t="shared" si="4"/>
        <v>485.51000000000295</v>
      </c>
      <c r="M74" s="101">
        <f t="shared" si="5"/>
        <v>8.6617783486762773E-2</v>
      </c>
      <c r="N74" s="110"/>
      <c r="O74" s="2">
        <v>290.69</v>
      </c>
      <c r="P74" s="3">
        <f t="shared" si="6"/>
        <v>-5314.5100000000029</v>
      </c>
    </row>
    <row r="75" spans="1:16" x14ac:dyDescent="0.3">
      <c r="A75">
        <v>51600</v>
      </c>
      <c r="B75" s="2">
        <v>0</v>
      </c>
      <c r="C75" s="2">
        <v>0</v>
      </c>
      <c r="D75" s="2">
        <v>0</v>
      </c>
      <c r="E75" s="2">
        <v>0</v>
      </c>
      <c r="F75" s="2">
        <v>0</v>
      </c>
      <c r="G75" s="2">
        <v>0</v>
      </c>
      <c r="H75" s="2">
        <v>0</v>
      </c>
      <c r="I75" s="2">
        <v>0</v>
      </c>
      <c r="J75" s="100">
        <f t="shared" si="7"/>
        <v>0</v>
      </c>
      <c r="K75" s="2">
        <v>0</v>
      </c>
      <c r="L75" s="3">
        <f t="shared" si="4"/>
        <v>0</v>
      </c>
      <c r="M75" s="101">
        <f t="shared" si="5"/>
        <v>0</v>
      </c>
      <c r="N75" s="110"/>
      <c r="O75" s="2">
        <v>0</v>
      </c>
      <c r="P75" s="3">
        <f t="shared" si="6"/>
        <v>0</v>
      </c>
    </row>
    <row r="76" spans="1:16" x14ac:dyDescent="0.3">
      <c r="A76">
        <v>51700</v>
      </c>
      <c r="B76" s="2">
        <v>0</v>
      </c>
      <c r="C76" s="107">
        <v>-3931.89</v>
      </c>
      <c r="D76" s="2">
        <v>0</v>
      </c>
      <c r="E76" s="2">
        <v>0</v>
      </c>
      <c r="F76" s="2">
        <v>49163.16</v>
      </c>
      <c r="G76" s="2">
        <v>94998.35</v>
      </c>
      <c r="H76" s="2">
        <v>1008.49</v>
      </c>
      <c r="I76" s="2">
        <v>1008.49</v>
      </c>
      <c r="J76" s="100">
        <f t="shared" si="7"/>
        <v>93083.439999999973</v>
      </c>
      <c r="K76" s="2">
        <v>81300.640000000014</v>
      </c>
      <c r="L76" s="3">
        <f t="shared" si="4"/>
        <v>11782.799999999959</v>
      </c>
      <c r="M76" s="101">
        <f t="shared" si="5"/>
        <v>0.12658320319919378</v>
      </c>
      <c r="N76" s="110"/>
      <c r="O76" s="2">
        <v>3931.89</v>
      </c>
      <c r="P76" s="3">
        <f t="shared" si="6"/>
        <v>-89151.549999999974</v>
      </c>
    </row>
    <row r="77" spans="1:16" x14ac:dyDescent="0.3">
      <c r="A77">
        <v>51800</v>
      </c>
      <c r="B77" s="2">
        <v>1414504.81</v>
      </c>
      <c r="C77" s="2">
        <v>2607218.33</v>
      </c>
      <c r="D77" s="2">
        <v>29014.95</v>
      </c>
      <c r="E77" s="2">
        <v>29014.95</v>
      </c>
      <c r="F77" s="2">
        <v>6792.48</v>
      </c>
      <c r="G77" s="2">
        <v>13125.19</v>
      </c>
      <c r="H77" s="2">
        <v>139.34</v>
      </c>
      <c r="I77" s="2">
        <v>139.34</v>
      </c>
      <c r="J77" s="100">
        <f t="shared" si="7"/>
        <v>2678652.1</v>
      </c>
      <c r="K77" s="2">
        <v>2411872.7700000009</v>
      </c>
      <c r="L77" s="3">
        <f t="shared" si="4"/>
        <v>266779.32999999914</v>
      </c>
      <c r="M77" s="101">
        <f t="shared" si="5"/>
        <v>9.9594617009054337E-2</v>
      </c>
      <c r="N77" s="110"/>
      <c r="O77" s="2">
        <v>126039.74</v>
      </c>
      <c r="P77" s="3">
        <f t="shared" si="6"/>
        <v>-2552612.36</v>
      </c>
    </row>
    <row r="78" spans="1:16" x14ac:dyDescent="0.3">
      <c r="A78">
        <v>51902</v>
      </c>
      <c r="B78" s="2">
        <v>0</v>
      </c>
      <c r="C78" s="2">
        <v>0</v>
      </c>
      <c r="D78" s="2">
        <v>0</v>
      </c>
      <c r="E78" s="2">
        <v>0</v>
      </c>
      <c r="F78" s="2">
        <v>0</v>
      </c>
      <c r="G78" s="2">
        <v>0</v>
      </c>
      <c r="H78" s="2">
        <v>0</v>
      </c>
      <c r="I78" s="2">
        <v>0</v>
      </c>
      <c r="J78" s="100">
        <f t="shared" si="7"/>
        <v>0</v>
      </c>
      <c r="K78" s="2">
        <v>0</v>
      </c>
      <c r="L78" s="3">
        <f t="shared" si="4"/>
        <v>0</v>
      </c>
      <c r="M78" s="101">
        <f t="shared" si="5"/>
        <v>0</v>
      </c>
      <c r="N78" s="110"/>
      <c r="O78" s="2">
        <v>0</v>
      </c>
      <c r="P78" s="3">
        <f t="shared" si="6"/>
        <v>0</v>
      </c>
    </row>
    <row r="79" spans="1:16" x14ac:dyDescent="0.3">
      <c r="A79">
        <v>52000</v>
      </c>
      <c r="B79" s="2">
        <v>0</v>
      </c>
      <c r="C79" s="2">
        <v>0</v>
      </c>
      <c r="D79" s="2">
        <v>0</v>
      </c>
      <c r="E79" s="2">
        <v>0</v>
      </c>
      <c r="F79" s="2">
        <v>0</v>
      </c>
      <c r="G79" s="2">
        <v>0</v>
      </c>
      <c r="H79" s="2">
        <v>0</v>
      </c>
      <c r="I79" s="2">
        <v>0</v>
      </c>
      <c r="J79" s="100">
        <f t="shared" si="7"/>
        <v>0</v>
      </c>
      <c r="K79" s="2">
        <v>0</v>
      </c>
      <c r="L79" s="3">
        <f t="shared" si="4"/>
        <v>0</v>
      </c>
      <c r="M79" s="101">
        <f t="shared" si="5"/>
        <v>0</v>
      </c>
      <c r="N79" s="110"/>
      <c r="O79" s="2">
        <v>0</v>
      </c>
      <c r="P79" s="3">
        <f t="shared" si="6"/>
        <v>0</v>
      </c>
    </row>
    <row r="80" spans="1:16" x14ac:dyDescent="0.3">
      <c r="A80">
        <v>52200</v>
      </c>
      <c r="B80" s="2">
        <v>0</v>
      </c>
      <c r="C80" s="107">
        <v>-191.77</v>
      </c>
      <c r="D80" s="2">
        <v>0</v>
      </c>
      <c r="E80" s="2">
        <v>0</v>
      </c>
      <c r="F80" s="2">
        <v>5438.09</v>
      </c>
      <c r="G80" s="2">
        <v>10507.92</v>
      </c>
      <c r="H80" s="2">
        <v>111.55</v>
      </c>
      <c r="I80" s="2">
        <v>111.55</v>
      </c>
      <c r="J80" s="100">
        <f t="shared" si="7"/>
        <v>10539.249999999998</v>
      </c>
      <c r="K80" s="2">
        <v>9853.9599999999991</v>
      </c>
      <c r="L80" s="3">
        <f t="shared" si="4"/>
        <v>685.28999999999905</v>
      </c>
      <c r="M80" s="101">
        <f t="shared" si="5"/>
        <v>6.5022653414616716E-2</v>
      </c>
      <c r="N80" s="110"/>
      <c r="O80" s="2">
        <v>191.77</v>
      </c>
      <c r="P80" s="3">
        <f t="shared" si="6"/>
        <v>-10347.479999999998</v>
      </c>
    </row>
    <row r="81" spans="1:16" x14ac:dyDescent="0.3">
      <c r="A81">
        <v>52600</v>
      </c>
      <c r="B81" s="2">
        <v>0</v>
      </c>
      <c r="C81" s="2">
        <v>0</v>
      </c>
      <c r="D81" s="2">
        <v>0</v>
      </c>
      <c r="E81" s="2">
        <v>0</v>
      </c>
      <c r="F81" s="2">
        <v>0</v>
      </c>
      <c r="G81" s="2">
        <v>0</v>
      </c>
      <c r="H81" s="2">
        <v>0</v>
      </c>
      <c r="I81" s="2">
        <v>0</v>
      </c>
      <c r="J81" s="100">
        <f t="shared" si="7"/>
        <v>0</v>
      </c>
      <c r="K81" s="2">
        <v>0</v>
      </c>
      <c r="L81" s="3">
        <f t="shared" si="4"/>
        <v>0</v>
      </c>
      <c r="M81" s="101">
        <f t="shared" si="5"/>
        <v>0</v>
      </c>
      <c r="N81" s="110"/>
      <c r="O81" s="2">
        <v>0</v>
      </c>
      <c r="P81" s="3">
        <f t="shared" si="6"/>
        <v>0</v>
      </c>
    </row>
    <row r="82" spans="1:16" x14ac:dyDescent="0.3">
      <c r="A82">
        <v>53000</v>
      </c>
      <c r="B82" s="2">
        <v>0</v>
      </c>
      <c r="C82" s="2">
        <v>0</v>
      </c>
      <c r="D82" s="2">
        <v>0</v>
      </c>
      <c r="E82" s="2">
        <v>0</v>
      </c>
      <c r="F82" s="2">
        <v>327.58999999999997</v>
      </c>
      <c r="G82" s="2">
        <v>633.03</v>
      </c>
      <c r="H82" s="2">
        <v>6.73</v>
      </c>
      <c r="I82" s="2">
        <v>6.73</v>
      </c>
      <c r="J82" s="100">
        <f t="shared" si="7"/>
        <v>646.49</v>
      </c>
      <c r="K82" s="2">
        <v>0</v>
      </c>
      <c r="L82" s="3">
        <f t="shared" si="4"/>
        <v>646.49</v>
      </c>
      <c r="M82" s="101">
        <f t="shared" si="5"/>
        <v>1</v>
      </c>
      <c r="N82" s="110"/>
      <c r="O82" s="2">
        <v>0</v>
      </c>
      <c r="P82" s="3">
        <f t="shared" si="6"/>
        <v>-646.49</v>
      </c>
    </row>
    <row r="83" spans="1:16" x14ac:dyDescent="0.3">
      <c r="A83">
        <v>53300</v>
      </c>
      <c r="B83" s="2">
        <v>0</v>
      </c>
      <c r="C83" s="2">
        <v>0</v>
      </c>
      <c r="D83" s="2">
        <v>0</v>
      </c>
      <c r="E83" s="2">
        <v>0</v>
      </c>
      <c r="F83" s="2">
        <v>0</v>
      </c>
      <c r="G83" s="2">
        <v>0</v>
      </c>
      <c r="H83" s="2">
        <v>0</v>
      </c>
      <c r="I83" s="2">
        <v>0</v>
      </c>
      <c r="J83" s="100">
        <f t="shared" si="7"/>
        <v>0</v>
      </c>
      <c r="K83" s="2">
        <v>0</v>
      </c>
      <c r="L83" s="3">
        <f t="shared" si="4"/>
        <v>0</v>
      </c>
      <c r="M83" s="101">
        <f t="shared" si="5"/>
        <v>0</v>
      </c>
      <c r="N83" s="110"/>
      <c r="O83" s="2">
        <v>0</v>
      </c>
      <c r="P83" s="3">
        <f t="shared" si="6"/>
        <v>0</v>
      </c>
    </row>
    <row r="84" spans="1:16" x14ac:dyDescent="0.3">
      <c r="A84">
        <v>53900</v>
      </c>
      <c r="B84" s="2">
        <v>0</v>
      </c>
      <c r="C84" s="2">
        <v>0</v>
      </c>
      <c r="D84" s="2">
        <v>0</v>
      </c>
      <c r="E84" s="2">
        <v>0</v>
      </c>
      <c r="F84" s="2">
        <v>0</v>
      </c>
      <c r="G84" s="2">
        <v>0</v>
      </c>
      <c r="H84" s="2">
        <v>0</v>
      </c>
      <c r="I84" s="2">
        <v>0</v>
      </c>
      <c r="J84" s="100">
        <f t="shared" si="7"/>
        <v>0</v>
      </c>
      <c r="K84" s="2">
        <v>0</v>
      </c>
      <c r="L84" s="3">
        <f t="shared" si="4"/>
        <v>0</v>
      </c>
      <c r="M84" s="101">
        <f t="shared" si="5"/>
        <v>0</v>
      </c>
      <c r="N84" s="110"/>
      <c r="O84" s="2">
        <v>0</v>
      </c>
      <c r="P84" s="3">
        <f t="shared" si="6"/>
        <v>0</v>
      </c>
    </row>
    <row r="85" spans="1:16" x14ac:dyDescent="0.3">
      <c r="A85">
        <v>54100</v>
      </c>
      <c r="B85" s="2">
        <v>0</v>
      </c>
      <c r="C85" s="2">
        <v>0</v>
      </c>
      <c r="D85" s="2">
        <v>0</v>
      </c>
      <c r="E85" s="2">
        <v>0</v>
      </c>
      <c r="F85" s="2">
        <v>0</v>
      </c>
      <c r="G85" s="2">
        <v>0</v>
      </c>
      <c r="H85" s="2">
        <v>0</v>
      </c>
      <c r="I85" s="2">
        <v>0</v>
      </c>
      <c r="J85" s="100">
        <f t="shared" si="7"/>
        <v>0</v>
      </c>
      <c r="K85" s="2">
        <v>0</v>
      </c>
      <c r="L85" s="3">
        <f t="shared" si="4"/>
        <v>0</v>
      </c>
      <c r="M85" s="101">
        <f t="shared" si="5"/>
        <v>0</v>
      </c>
      <c r="N85" s="110"/>
      <c r="O85" s="2">
        <v>227.71</v>
      </c>
      <c r="P85" s="3">
        <f t="shared" si="6"/>
        <v>227.71</v>
      </c>
    </row>
    <row r="86" spans="1:16" x14ac:dyDescent="0.3">
      <c r="A86">
        <v>54200</v>
      </c>
      <c r="B86" s="2">
        <v>5371828.9299999997</v>
      </c>
      <c r="C86" s="2">
        <v>9895762.0600000005</v>
      </c>
      <c r="D86" s="2">
        <v>110191.85</v>
      </c>
      <c r="E86" s="2">
        <v>110191.85</v>
      </c>
      <c r="F86" s="2">
        <v>174095.35999999999</v>
      </c>
      <c r="G86" s="2">
        <v>336406.04</v>
      </c>
      <c r="H86" s="2">
        <v>3571.19</v>
      </c>
      <c r="I86" s="2">
        <v>3571.19</v>
      </c>
      <c r="J86" s="100">
        <f t="shared" si="7"/>
        <v>10459694.179999998</v>
      </c>
      <c r="K86" s="2">
        <v>8901704.7400000021</v>
      </c>
      <c r="L86" s="3">
        <f t="shared" si="4"/>
        <v>1557989.4399999958</v>
      </c>
      <c r="M86" s="101">
        <f t="shared" si="5"/>
        <v>0.14895172011616081</v>
      </c>
      <c r="N86" s="110"/>
      <c r="O86" s="2">
        <v>484270.88</v>
      </c>
      <c r="P86" s="3">
        <f t="shared" si="6"/>
        <v>-9975423.299999997</v>
      </c>
    </row>
    <row r="87" spans="1:16" x14ac:dyDescent="0.3">
      <c r="A87">
        <v>54300</v>
      </c>
      <c r="B87" s="2">
        <v>15245.03</v>
      </c>
      <c r="C87" s="2">
        <v>26591.38</v>
      </c>
      <c r="D87" s="2">
        <v>312.72000000000003</v>
      </c>
      <c r="E87" s="2">
        <v>312.72000000000003</v>
      </c>
      <c r="F87" s="2">
        <v>11801.61</v>
      </c>
      <c r="G87" s="2">
        <v>22804.39</v>
      </c>
      <c r="H87" s="2">
        <v>242.09</v>
      </c>
      <c r="I87" s="2">
        <v>242.09</v>
      </c>
      <c r="J87" s="100">
        <f t="shared" si="7"/>
        <v>50505.39</v>
      </c>
      <c r="K87" s="2">
        <v>30881.020000000004</v>
      </c>
      <c r="L87" s="3">
        <f t="shared" si="4"/>
        <v>19624.369999999995</v>
      </c>
      <c r="M87" s="101">
        <f t="shared" si="5"/>
        <v>0.38855991410025731</v>
      </c>
      <c r="N87" s="110"/>
      <c r="O87" s="2">
        <v>2441.9899999999998</v>
      </c>
      <c r="P87" s="3">
        <f t="shared" si="6"/>
        <v>-48063.4</v>
      </c>
    </row>
    <row r="88" spans="1:16" x14ac:dyDescent="0.3">
      <c r="A88">
        <v>54400</v>
      </c>
      <c r="B88" s="2">
        <v>0</v>
      </c>
      <c r="C88" s="2">
        <v>0</v>
      </c>
      <c r="D88" s="2">
        <v>0</v>
      </c>
      <c r="E88" s="2">
        <v>0</v>
      </c>
      <c r="F88" s="2">
        <v>0</v>
      </c>
      <c r="G88" s="2">
        <v>0</v>
      </c>
      <c r="H88" s="2">
        <v>0</v>
      </c>
      <c r="I88" s="2">
        <v>0</v>
      </c>
      <c r="J88" s="100">
        <f t="shared" si="7"/>
        <v>0</v>
      </c>
      <c r="K88" s="2">
        <v>0</v>
      </c>
      <c r="L88" s="3">
        <f t="shared" si="4"/>
        <v>0</v>
      </c>
      <c r="M88" s="101">
        <f t="shared" si="5"/>
        <v>0</v>
      </c>
      <c r="N88" s="110"/>
      <c r="O88" s="2">
        <v>0</v>
      </c>
      <c r="P88" s="3">
        <f t="shared" si="6"/>
        <v>0</v>
      </c>
    </row>
    <row r="89" spans="1:16" x14ac:dyDescent="0.3">
      <c r="A89">
        <v>60100</v>
      </c>
      <c r="B89" s="2">
        <v>0</v>
      </c>
      <c r="C89" s="2">
        <v>0</v>
      </c>
      <c r="D89" s="2">
        <v>0</v>
      </c>
      <c r="E89" s="2">
        <v>0</v>
      </c>
      <c r="F89" s="2">
        <v>0</v>
      </c>
      <c r="G89" s="2">
        <v>0</v>
      </c>
      <c r="H89" s="2">
        <v>0</v>
      </c>
      <c r="I89" s="2">
        <v>0</v>
      </c>
      <c r="J89" s="100">
        <f t="shared" si="7"/>
        <v>0</v>
      </c>
      <c r="K89" s="2">
        <v>0</v>
      </c>
      <c r="L89" s="3">
        <f t="shared" si="4"/>
        <v>0</v>
      </c>
      <c r="M89" s="101">
        <f t="shared" si="5"/>
        <v>0</v>
      </c>
      <c r="N89" s="110"/>
      <c r="O89" s="2">
        <v>0</v>
      </c>
      <c r="P89" s="3">
        <f t="shared" si="6"/>
        <v>0</v>
      </c>
    </row>
    <row r="90" spans="1:16" x14ac:dyDescent="0.3">
      <c r="A90">
        <v>60400</v>
      </c>
      <c r="B90" s="2">
        <v>0</v>
      </c>
      <c r="C90" s="2">
        <v>0</v>
      </c>
      <c r="D90" s="2">
        <v>0</v>
      </c>
      <c r="E90" s="2">
        <v>0</v>
      </c>
      <c r="F90" s="2">
        <v>8819.33</v>
      </c>
      <c r="G90" s="2">
        <v>17041.509999999998</v>
      </c>
      <c r="H90" s="2">
        <v>180.89</v>
      </c>
      <c r="I90" s="2">
        <v>180.89</v>
      </c>
      <c r="J90" s="100">
        <f t="shared" si="7"/>
        <v>17403.289999999994</v>
      </c>
      <c r="K90" s="2">
        <v>8369.0400000000009</v>
      </c>
      <c r="L90" s="3">
        <f t="shared" si="4"/>
        <v>9034.2499999999927</v>
      </c>
      <c r="M90" s="101">
        <f t="shared" si="5"/>
        <v>0.51911161625186941</v>
      </c>
      <c r="N90" s="110"/>
      <c r="O90" s="2">
        <v>0</v>
      </c>
      <c r="P90" s="3">
        <f t="shared" si="6"/>
        <v>-17403.289999999994</v>
      </c>
    </row>
    <row r="91" spans="1:16" x14ac:dyDescent="0.3">
      <c r="A91">
        <v>60500</v>
      </c>
      <c r="B91" s="2">
        <v>0</v>
      </c>
      <c r="C91" s="2">
        <v>0</v>
      </c>
      <c r="D91" s="2">
        <v>0</v>
      </c>
      <c r="E91" s="2">
        <v>0</v>
      </c>
      <c r="F91" s="2">
        <v>0</v>
      </c>
      <c r="G91" s="2">
        <v>0</v>
      </c>
      <c r="H91" s="2">
        <v>0</v>
      </c>
      <c r="I91" s="2">
        <v>0</v>
      </c>
      <c r="J91" s="100">
        <f t="shared" si="7"/>
        <v>0</v>
      </c>
      <c r="K91" s="2">
        <v>0</v>
      </c>
      <c r="L91" s="3">
        <f t="shared" si="4"/>
        <v>0</v>
      </c>
      <c r="M91" s="101">
        <f t="shared" si="5"/>
        <v>0</v>
      </c>
      <c r="N91" s="110"/>
      <c r="O91" s="2">
        <v>0</v>
      </c>
      <c r="P91" s="3">
        <f t="shared" si="6"/>
        <v>0</v>
      </c>
    </row>
    <row r="92" spans="1:16" x14ac:dyDescent="0.3">
      <c r="A92">
        <v>60601</v>
      </c>
      <c r="B92" s="2">
        <v>0</v>
      </c>
      <c r="C92" s="107">
        <v>-1216.32</v>
      </c>
      <c r="D92" s="2">
        <v>0</v>
      </c>
      <c r="E92" s="2">
        <v>0</v>
      </c>
      <c r="F92" s="2">
        <v>10200.950000000001</v>
      </c>
      <c r="G92" s="2">
        <v>19711.41</v>
      </c>
      <c r="H92" s="2">
        <v>209.25</v>
      </c>
      <c r="I92" s="2">
        <v>209.25</v>
      </c>
      <c r="J92" s="100">
        <f t="shared" si="7"/>
        <v>18913.59</v>
      </c>
      <c r="K92" s="2">
        <v>23279.179999999989</v>
      </c>
      <c r="L92" s="3">
        <f t="shared" si="4"/>
        <v>-4365.5899999999892</v>
      </c>
      <c r="M92" s="101">
        <f t="shared" si="5"/>
        <v>-0.23081762901701841</v>
      </c>
      <c r="N92" s="110"/>
      <c r="O92" s="2">
        <v>1216.32</v>
      </c>
      <c r="P92" s="3">
        <f t="shared" si="6"/>
        <v>-17697.27</v>
      </c>
    </row>
    <row r="93" spans="1:16" x14ac:dyDescent="0.3">
      <c r="A93">
        <v>60700</v>
      </c>
      <c r="B93" s="2">
        <v>74079.990000000005</v>
      </c>
      <c r="C93" s="2">
        <v>135240.57</v>
      </c>
      <c r="D93" s="2">
        <v>1519.61</v>
      </c>
      <c r="E93" s="2">
        <v>1519.61</v>
      </c>
      <c r="F93" s="2">
        <v>0</v>
      </c>
      <c r="G93" s="2">
        <v>0</v>
      </c>
      <c r="H93" s="2">
        <v>0</v>
      </c>
      <c r="I93" s="2">
        <v>0</v>
      </c>
      <c r="J93" s="100">
        <f t="shared" si="7"/>
        <v>138279.78999999998</v>
      </c>
      <c r="K93" s="2">
        <v>146491.15</v>
      </c>
      <c r="L93" s="3">
        <f t="shared" si="4"/>
        <v>-8211.3600000000151</v>
      </c>
      <c r="M93" s="101">
        <f t="shared" si="5"/>
        <v>-5.9382213409494018E-2</v>
      </c>
      <c r="N93" s="110"/>
      <c r="O93" s="2">
        <v>7904.61</v>
      </c>
      <c r="P93" s="3">
        <f t="shared" si="6"/>
        <v>-130375.17999999998</v>
      </c>
    </row>
    <row r="94" spans="1:16" x14ac:dyDescent="0.3">
      <c r="A94">
        <v>60800</v>
      </c>
      <c r="B94" s="2">
        <v>0</v>
      </c>
      <c r="C94" s="2">
        <v>0</v>
      </c>
      <c r="D94" s="2">
        <v>0</v>
      </c>
      <c r="E94" s="2">
        <v>0</v>
      </c>
      <c r="F94" s="2">
        <v>0</v>
      </c>
      <c r="G94" s="2">
        <v>0</v>
      </c>
      <c r="H94" s="2">
        <v>0</v>
      </c>
      <c r="I94" s="2">
        <v>0</v>
      </c>
      <c r="J94" s="100">
        <f t="shared" si="7"/>
        <v>0</v>
      </c>
      <c r="K94" s="2">
        <v>0</v>
      </c>
      <c r="L94" s="3">
        <f t="shared" si="4"/>
        <v>0</v>
      </c>
      <c r="M94" s="101">
        <f t="shared" si="5"/>
        <v>0</v>
      </c>
      <c r="N94" s="110"/>
      <c r="O94" s="2">
        <v>0</v>
      </c>
      <c r="P94" s="3">
        <f t="shared" si="6"/>
        <v>0</v>
      </c>
    </row>
    <row r="95" spans="1:16" x14ac:dyDescent="0.3">
      <c r="A95">
        <v>60900</v>
      </c>
      <c r="B95" s="2">
        <v>0</v>
      </c>
      <c r="C95" s="2">
        <v>0</v>
      </c>
      <c r="D95" s="2">
        <v>0</v>
      </c>
      <c r="E95" s="2">
        <v>0</v>
      </c>
      <c r="F95" s="2">
        <v>0</v>
      </c>
      <c r="G95" s="2">
        <v>0</v>
      </c>
      <c r="H95" s="2">
        <v>0</v>
      </c>
      <c r="I95" s="2">
        <v>0</v>
      </c>
      <c r="J95" s="100">
        <f t="shared" si="7"/>
        <v>0</v>
      </c>
      <c r="K95" s="2">
        <v>0</v>
      </c>
      <c r="L95" s="3">
        <f t="shared" si="4"/>
        <v>0</v>
      </c>
      <c r="M95" s="101">
        <f t="shared" si="5"/>
        <v>0</v>
      </c>
      <c r="N95" s="110"/>
      <c r="O95" s="2">
        <v>0</v>
      </c>
      <c r="P95" s="3">
        <f t="shared" si="6"/>
        <v>0</v>
      </c>
    </row>
    <row r="96" spans="1:16" x14ac:dyDescent="0.3">
      <c r="A96">
        <v>61000</v>
      </c>
      <c r="B96" s="2">
        <v>32927.040000000001</v>
      </c>
      <c r="C96" s="2">
        <v>60977.06</v>
      </c>
      <c r="D96" s="2">
        <v>675.45</v>
      </c>
      <c r="E96" s="2">
        <v>675.45</v>
      </c>
      <c r="F96" s="2">
        <v>149.18</v>
      </c>
      <c r="G96" s="2">
        <v>288.25</v>
      </c>
      <c r="H96" s="2">
        <v>3.06</v>
      </c>
      <c r="I96" s="2">
        <v>3.06</v>
      </c>
      <c r="J96" s="100">
        <f t="shared" si="7"/>
        <v>62622.329999999987</v>
      </c>
      <c r="K96" s="2">
        <v>56292.260000000009</v>
      </c>
      <c r="L96" s="3">
        <f t="shared" si="4"/>
        <v>6330.0699999999779</v>
      </c>
      <c r="M96" s="101">
        <f t="shared" si="5"/>
        <v>0.10108327173390033</v>
      </c>
      <c r="N96" s="110"/>
      <c r="O96" s="2">
        <v>2647.67</v>
      </c>
      <c r="P96" s="3">
        <f t="shared" si="6"/>
        <v>-59974.659999999989</v>
      </c>
    </row>
    <row r="97" spans="1:16" x14ac:dyDescent="0.3">
      <c r="A97">
        <v>61200</v>
      </c>
      <c r="B97" s="2">
        <v>0</v>
      </c>
      <c r="C97" s="2">
        <v>0</v>
      </c>
      <c r="D97" s="2">
        <v>0</v>
      </c>
      <c r="E97" s="2">
        <v>0</v>
      </c>
      <c r="F97" s="2">
        <v>0</v>
      </c>
      <c r="G97" s="2">
        <v>0</v>
      </c>
      <c r="H97" s="2">
        <v>0</v>
      </c>
      <c r="I97" s="2">
        <v>0</v>
      </c>
      <c r="J97" s="100">
        <f t="shared" si="7"/>
        <v>0</v>
      </c>
      <c r="K97" s="2">
        <v>0</v>
      </c>
      <c r="L97" s="3">
        <f t="shared" si="4"/>
        <v>0</v>
      </c>
      <c r="M97" s="101">
        <f t="shared" si="5"/>
        <v>0</v>
      </c>
      <c r="N97" s="110"/>
      <c r="O97" s="2">
        <v>0</v>
      </c>
      <c r="P97" s="3">
        <f t="shared" si="6"/>
        <v>0</v>
      </c>
    </row>
    <row r="98" spans="1:16" x14ac:dyDescent="0.3">
      <c r="A98">
        <v>62200</v>
      </c>
      <c r="B98" s="2">
        <v>0</v>
      </c>
      <c r="C98" s="2">
        <v>0</v>
      </c>
      <c r="D98" s="2">
        <v>0</v>
      </c>
      <c r="E98" s="2">
        <v>0</v>
      </c>
      <c r="F98" s="2">
        <v>0</v>
      </c>
      <c r="G98" s="2">
        <v>0</v>
      </c>
      <c r="H98" s="2">
        <v>0</v>
      </c>
      <c r="I98" s="2">
        <v>0</v>
      </c>
      <c r="J98" s="100">
        <f t="shared" si="7"/>
        <v>0</v>
      </c>
      <c r="K98" s="2">
        <v>0</v>
      </c>
      <c r="L98" s="3">
        <f t="shared" si="4"/>
        <v>0</v>
      </c>
      <c r="M98" s="101">
        <f t="shared" si="5"/>
        <v>0</v>
      </c>
      <c r="N98" s="110"/>
      <c r="O98" s="2">
        <v>0</v>
      </c>
      <c r="P98" s="3">
        <f t="shared" si="6"/>
        <v>0</v>
      </c>
    </row>
    <row r="99" spans="1:16" x14ac:dyDescent="0.3">
      <c r="A99">
        <v>62500</v>
      </c>
      <c r="B99" s="2">
        <v>0</v>
      </c>
      <c r="C99" s="2">
        <v>0</v>
      </c>
      <c r="D99" s="2">
        <v>0</v>
      </c>
      <c r="E99" s="2">
        <v>0</v>
      </c>
      <c r="F99" s="2">
        <v>0</v>
      </c>
      <c r="G99" s="2">
        <v>0</v>
      </c>
      <c r="H99" s="2">
        <v>0</v>
      </c>
      <c r="I99" s="2">
        <v>0</v>
      </c>
      <c r="J99" s="100">
        <f t="shared" si="7"/>
        <v>0</v>
      </c>
      <c r="K99" s="2">
        <v>0</v>
      </c>
      <c r="L99" s="3">
        <f t="shared" si="4"/>
        <v>0</v>
      </c>
      <c r="M99" s="101">
        <f t="shared" si="5"/>
        <v>0</v>
      </c>
      <c r="N99" s="110"/>
      <c r="O99" s="2">
        <v>0</v>
      </c>
      <c r="P99" s="3">
        <f t="shared" si="6"/>
        <v>0</v>
      </c>
    </row>
    <row r="100" spans="1:16" x14ac:dyDescent="0.3">
      <c r="A100">
        <v>62700</v>
      </c>
      <c r="B100" s="2">
        <v>0</v>
      </c>
      <c r="C100" s="2">
        <v>0</v>
      </c>
      <c r="D100" s="2">
        <v>0</v>
      </c>
      <c r="E100" s="2">
        <v>0</v>
      </c>
      <c r="F100" s="2">
        <v>0</v>
      </c>
      <c r="G100" s="2">
        <v>0</v>
      </c>
      <c r="H100" s="2">
        <v>0</v>
      </c>
      <c r="I100" s="2">
        <v>0</v>
      </c>
      <c r="J100" s="100">
        <f t="shared" si="7"/>
        <v>0</v>
      </c>
      <c r="K100" s="2">
        <v>0</v>
      </c>
      <c r="L100" s="3">
        <f t="shared" si="4"/>
        <v>0</v>
      </c>
      <c r="M100" s="101">
        <f t="shared" si="5"/>
        <v>0</v>
      </c>
      <c r="N100" s="110"/>
      <c r="O100" s="2">
        <v>0</v>
      </c>
      <c r="P100" s="3">
        <f t="shared" si="6"/>
        <v>0</v>
      </c>
    </row>
    <row r="101" spans="1:16" x14ac:dyDescent="0.3">
      <c r="A101">
        <v>63000</v>
      </c>
      <c r="B101" s="2">
        <v>0</v>
      </c>
      <c r="C101" s="2">
        <v>0</v>
      </c>
      <c r="D101" s="2">
        <v>0</v>
      </c>
      <c r="E101" s="2">
        <v>0</v>
      </c>
      <c r="F101" s="2">
        <v>0</v>
      </c>
      <c r="G101" s="2">
        <v>0</v>
      </c>
      <c r="H101" s="2">
        <v>0</v>
      </c>
      <c r="I101" s="2">
        <v>0</v>
      </c>
      <c r="J101" s="100">
        <f t="shared" si="7"/>
        <v>0</v>
      </c>
      <c r="K101" s="2">
        <v>0</v>
      </c>
      <c r="L101" s="3">
        <f t="shared" si="4"/>
        <v>0</v>
      </c>
      <c r="M101" s="101">
        <f t="shared" si="5"/>
        <v>0</v>
      </c>
      <c r="N101" s="110"/>
      <c r="O101" s="2">
        <v>0</v>
      </c>
      <c r="P101" s="3">
        <f t="shared" si="6"/>
        <v>0</v>
      </c>
    </row>
    <row r="102" spans="1:16" x14ac:dyDescent="0.3">
      <c r="A102">
        <v>63500</v>
      </c>
      <c r="B102" s="2">
        <v>0</v>
      </c>
      <c r="C102" s="2">
        <v>0</v>
      </c>
      <c r="D102" s="2">
        <v>0</v>
      </c>
      <c r="E102" s="2">
        <v>0</v>
      </c>
      <c r="F102" s="2">
        <v>0</v>
      </c>
      <c r="G102" s="2">
        <v>0</v>
      </c>
      <c r="H102" s="2">
        <v>0</v>
      </c>
      <c r="I102" s="2">
        <v>0</v>
      </c>
      <c r="J102" s="100">
        <f t="shared" si="7"/>
        <v>0</v>
      </c>
      <c r="K102" s="2">
        <v>0</v>
      </c>
      <c r="L102" s="3">
        <f t="shared" si="4"/>
        <v>0</v>
      </c>
      <c r="M102" s="101">
        <f t="shared" si="5"/>
        <v>0</v>
      </c>
      <c r="N102" s="110"/>
      <c r="O102" s="2">
        <v>545.79</v>
      </c>
      <c r="P102" s="3">
        <f t="shared" si="6"/>
        <v>545.79</v>
      </c>
    </row>
    <row r="103" spans="1:16" x14ac:dyDescent="0.3">
      <c r="A103">
        <v>63700</v>
      </c>
      <c r="B103" s="2">
        <v>8386.7900000000009</v>
      </c>
      <c r="C103" s="2">
        <v>15600.37</v>
      </c>
      <c r="D103" s="2">
        <v>172.05</v>
      </c>
      <c r="E103" s="2">
        <v>172.05</v>
      </c>
      <c r="F103" s="2">
        <v>2871.21</v>
      </c>
      <c r="G103" s="2">
        <v>5548.07</v>
      </c>
      <c r="H103" s="2">
        <v>58.9</v>
      </c>
      <c r="I103" s="2">
        <v>58.9</v>
      </c>
      <c r="J103" s="100">
        <f t="shared" si="7"/>
        <v>21610.340000000004</v>
      </c>
      <c r="K103" s="2">
        <v>16342.069999999998</v>
      </c>
      <c r="L103" s="3">
        <f t="shared" si="4"/>
        <v>5268.2700000000059</v>
      </c>
      <c r="M103" s="101">
        <f t="shared" si="5"/>
        <v>0.24378468825571487</v>
      </c>
      <c r="N103" s="110"/>
      <c r="O103" s="2">
        <v>605.36</v>
      </c>
      <c r="P103" s="3">
        <f t="shared" si="6"/>
        <v>-21004.980000000003</v>
      </c>
    </row>
    <row r="104" spans="1:16" x14ac:dyDescent="0.3">
      <c r="A104">
        <v>63800</v>
      </c>
      <c r="B104" s="2">
        <v>0</v>
      </c>
      <c r="C104" s="2">
        <v>0</v>
      </c>
      <c r="D104" s="2">
        <v>0</v>
      </c>
      <c r="E104" s="2">
        <v>0</v>
      </c>
      <c r="F104" s="2">
        <v>0</v>
      </c>
      <c r="G104" s="2">
        <v>0</v>
      </c>
      <c r="H104" s="2">
        <v>0</v>
      </c>
      <c r="I104" s="2">
        <v>0</v>
      </c>
      <c r="J104" s="100">
        <f t="shared" si="7"/>
        <v>0</v>
      </c>
      <c r="K104" s="2">
        <v>0</v>
      </c>
      <c r="L104" s="3">
        <f t="shared" si="4"/>
        <v>0</v>
      </c>
      <c r="M104" s="101">
        <f t="shared" si="5"/>
        <v>0</v>
      </c>
      <c r="N104" s="110"/>
      <c r="O104" s="2">
        <v>0</v>
      </c>
      <c r="P104" s="3">
        <f t="shared" si="6"/>
        <v>0</v>
      </c>
    </row>
    <row r="105" spans="1:16" x14ac:dyDescent="0.3">
      <c r="A105">
        <v>64100</v>
      </c>
      <c r="B105" s="2">
        <v>14759.75</v>
      </c>
      <c r="C105" s="2">
        <v>26492.94</v>
      </c>
      <c r="D105" s="2">
        <v>302.76</v>
      </c>
      <c r="E105" s="2">
        <v>302.76</v>
      </c>
      <c r="F105" s="2">
        <v>7709</v>
      </c>
      <c r="G105" s="2">
        <v>14895.91</v>
      </c>
      <c r="H105" s="2">
        <v>158.13</v>
      </c>
      <c r="I105" s="2">
        <v>158.13</v>
      </c>
      <c r="J105" s="100">
        <f t="shared" si="7"/>
        <v>42310.62999999999</v>
      </c>
      <c r="K105" s="2">
        <v>45972.12</v>
      </c>
      <c r="L105" s="3">
        <f t="shared" si="4"/>
        <v>-3661.4900000000125</v>
      </c>
      <c r="M105" s="101">
        <f t="shared" si="5"/>
        <v>-8.6538300186029218E-2</v>
      </c>
      <c r="N105" s="110"/>
      <c r="O105" s="2">
        <v>2027.42</v>
      </c>
      <c r="P105" s="3">
        <f t="shared" si="6"/>
        <v>-40283.209999999992</v>
      </c>
    </row>
    <row r="106" spans="1:16" x14ac:dyDescent="0.3">
      <c r="A106">
        <v>66600</v>
      </c>
      <c r="B106" s="2">
        <v>0</v>
      </c>
      <c r="C106" s="2">
        <v>0</v>
      </c>
      <c r="D106" s="2">
        <v>0</v>
      </c>
      <c r="E106" s="2">
        <v>0</v>
      </c>
      <c r="F106" s="2">
        <v>0</v>
      </c>
      <c r="G106" s="2">
        <v>0</v>
      </c>
      <c r="H106" s="2">
        <v>0</v>
      </c>
      <c r="I106" s="2">
        <v>0</v>
      </c>
      <c r="J106" s="100">
        <f t="shared" si="7"/>
        <v>0</v>
      </c>
      <c r="K106" s="2">
        <v>0</v>
      </c>
      <c r="L106" s="3">
        <f t="shared" si="4"/>
        <v>0</v>
      </c>
      <c r="M106" s="101">
        <f t="shared" si="5"/>
        <v>0</v>
      </c>
      <c r="N106" s="110"/>
      <c r="O106" s="2">
        <v>0</v>
      </c>
      <c r="P106" s="3">
        <f t="shared" si="6"/>
        <v>0</v>
      </c>
    </row>
    <row r="107" spans="1:16" x14ac:dyDescent="0.3">
      <c r="A107">
        <v>67000</v>
      </c>
      <c r="B107" s="2">
        <v>0</v>
      </c>
      <c r="C107" s="2">
        <v>0</v>
      </c>
      <c r="D107" s="2">
        <v>0</v>
      </c>
      <c r="E107" s="2">
        <v>0</v>
      </c>
      <c r="F107" s="2">
        <v>0</v>
      </c>
      <c r="G107" s="2">
        <v>0</v>
      </c>
      <c r="H107" s="2">
        <v>0</v>
      </c>
      <c r="I107" s="2">
        <v>0</v>
      </c>
      <c r="J107" s="100">
        <f t="shared" si="7"/>
        <v>0</v>
      </c>
      <c r="K107" s="2">
        <v>0</v>
      </c>
      <c r="L107" s="3">
        <f t="shared" si="4"/>
        <v>0</v>
      </c>
      <c r="M107" s="101">
        <f t="shared" si="5"/>
        <v>0</v>
      </c>
      <c r="N107" s="110"/>
      <c r="O107" s="2">
        <v>0</v>
      </c>
      <c r="P107" s="3">
        <f t="shared" si="6"/>
        <v>0</v>
      </c>
    </row>
    <row r="108" spans="1:16" x14ac:dyDescent="0.3">
      <c r="A108">
        <v>67100</v>
      </c>
      <c r="B108" s="2">
        <v>0</v>
      </c>
      <c r="C108" s="107">
        <v>-521.52</v>
      </c>
      <c r="D108" s="2">
        <v>0</v>
      </c>
      <c r="E108" s="2">
        <v>0</v>
      </c>
      <c r="F108" s="2">
        <v>5814.12</v>
      </c>
      <c r="G108" s="2">
        <v>11234.81</v>
      </c>
      <c r="H108" s="2">
        <v>119.26</v>
      </c>
      <c r="I108" s="2">
        <v>119.26</v>
      </c>
      <c r="J108" s="100">
        <f t="shared" si="7"/>
        <v>10951.809999999998</v>
      </c>
      <c r="K108" s="2">
        <v>10393.130000000001</v>
      </c>
      <c r="L108" s="3">
        <f t="shared" si="4"/>
        <v>558.67999999999665</v>
      </c>
      <c r="M108" s="101">
        <f t="shared" si="5"/>
        <v>5.1012572351054004E-2</v>
      </c>
      <c r="N108" s="110"/>
      <c r="O108" s="2">
        <v>521.52</v>
      </c>
      <c r="P108" s="3">
        <f t="shared" si="6"/>
        <v>-10430.289999999997</v>
      </c>
    </row>
    <row r="109" spans="1:16" x14ac:dyDescent="0.3">
      <c r="A109">
        <v>67200</v>
      </c>
      <c r="B109" s="2">
        <v>0</v>
      </c>
      <c r="C109" s="2">
        <v>0</v>
      </c>
      <c r="D109" s="2">
        <v>0</v>
      </c>
      <c r="E109" s="2">
        <v>0</v>
      </c>
      <c r="F109" s="2">
        <v>0</v>
      </c>
      <c r="G109" s="2">
        <v>0</v>
      </c>
      <c r="H109" s="2">
        <v>0</v>
      </c>
      <c r="I109" s="2">
        <v>0</v>
      </c>
      <c r="J109" s="100">
        <f t="shared" si="7"/>
        <v>0</v>
      </c>
      <c r="K109" s="2">
        <v>0</v>
      </c>
      <c r="L109" s="3">
        <f t="shared" si="4"/>
        <v>0</v>
      </c>
      <c r="M109" s="101">
        <f t="shared" si="5"/>
        <v>0</v>
      </c>
      <c r="N109" s="110"/>
      <c r="O109" s="2">
        <v>0</v>
      </c>
      <c r="P109" s="3">
        <f t="shared" si="6"/>
        <v>0</v>
      </c>
    </row>
    <row r="110" spans="1:16" x14ac:dyDescent="0.3">
      <c r="A110">
        <v>67300</v>
      </c>
      <c r="B110" s="2">
        <v>18284.12</v>
      </c>
      <c r="C110" s="2">
        <v>33046.69</v>
      </c>
      <c r="D110" s="2">
        <v>375.09</v>
      </c>
      <c r="E110" s="2">
        <v>375.09</v>
      </c>
      <c r="F110" s="2">
        <v>0</v>
      </c>
      <c r="G110" s="2">
        <v>0</v>
      </c>
      <c r="H110" s="2">
        <v>0</v>
      </c>
      <c r="I110" s="2">
        <v>0</v>
      </c>
      <c r="J110" s="100">
        <f t="shared" si="7"/>
        <v>33796.869999999995</v>
      </c>
      <c r="K110" s="2">
        <v>30865.1</v>
      </c>
      <c r="L110" s="3">
        <f t="shared" si="4"/>
        <v>2931.7699999999968</v>
      </c>
      <c r="M110" s="101">
        <f t="shared" si="5"/>
        <v>8.6746790457222736E-2</v>
      </c>
      <c r="N110" s="110"/>
      <c r="O110" s="2">
        <v>2283.79</v>
      </c>
      <c r="P110" s="3">
        <f t="shared" si="6"/>
        <v>-31513.079999999994</v>
      </c>
    </row>
    <row r="111" spans="1:16" x14ac:dyDescent="0.3">
      <c r="A111">
        <v>67400</v>
      </c>
      <c r="B111" s="2">
        <v>0</v>
      </c>
      <c r="C111" s="2">
        <v>0</v>
      </c>
      <c r="D111" s="2">
        <v>0</v>
      </c>
      <c r="E111" s="2">
        <v>0</v>
      </c>
      <c r="F111" s="2">
        <v>0</v>
      </c>
      <c r="G111" s="2">
        <v>0</v>
      </c>
      <c r="H111" s="2">
        <v>0</v>
      </c>
      <c r="I111" s="2">
        <v>0</v>
      </c>
      <c r="J111" s="100">
        <f t="shared" si="7"/>
        <v>0</v>
      </c>
      <c r="K111" s="2">
        <v>0</v>
      </c>
      <c r="L111" s="3">
        <f t="shared" si="4"/>
        <v>0</v>
      </c>
      <c r="M111" s="101">
        <f t="shared" si="5"/>
        <v>0</v>
      </c>
      <c r="N111" s="110"/>
      <c r="O111" s="2">
        <v>0</v>
      </c>
      <c r="P111" s="3">
        <f t="shared" si="6"/>
        <v>0</v>
      </c>
    </row>
    <row r="112" spans="1:16" x14ac:dyDescent="0.3">
      <c r="A112">
        <v>67500</v>
      </c>
      <c r="B112" s="2">
        <v>299658.89</v>
      </c>
      <c r="C112" s="2">
        <v>548773.92000000004</v>
      </c>
      <c r="D112" s="2">
        <v>6146.9</v>
      </c>
      <c r="E112" s="2">
        <v>6146.9</v>
      </c>
      <c r="F112" s="2">
        <v>89046.71</v>
      </c>
      <c r="G112" s="2">
        <v>172065.59</v>
      </c>
      <c r="H112" s="2">
        <v>1826.62</v>
      </c>
      <c r="I112" s="2">
        <v>1826.62</v>
      </c>
      <c r="J112" s="100">
        <f t="shared" si="7"/>
        <v>736786.55</v>
      </c>
      <c r="K112" s="2">
        <v>644347.08000000007</v>
      </c>
      <c r="L112" s="3">
        <f t="shared" si="4"/>
        <v>92439.469999999972</v>
      </c>
      <c r="M112" s="101">
        <f t="shared" si="5"/>
        <v>0.12546302589264144</v>
      </c>
      <c r="N112" s="110"/>
      <c r="O112" s="2">
        <v>30259.53</v>
      </c>
      <c r="P112" s="3">
        <f t="shared" si="6"/>
        <v>-706527.02</v>
      </c>
    </row>
    <row r="113" spans="1:16" x14ac:dyDescent="0.3">
      <c r="A113">
        <v>67600</v>
      </c>
      <c r="B113" s="2">
        <v>0</v>
      </c>
      <c r="C113" s="2">
        <v>0</v>
      </c>
      <c r="D113" s="2">
        <v>0</v>
      </c>
      <c r="E113" s="2">
        <v>0</v>
      </c>
      <c r="F113" s="2">
        <v>0</v>
      </c>
      <c r="G113" s="2">
        <v>0</v>
      </c>
      <c r="H113" s="2">
        <v>0</v>
      </c>
      <c r="I113" s="2">
        <v>0</v>
      </c>
      <c r="J113" s="100">
        <f t="shared" si="7"/>
        <v>0</v>
      </c>
      <c r="K113" s="2">
        <v>0</v>
      </c>
      <c r="L113" s="3">
        <f t="shared" si="4"/>
        <v>0</v>
      </c>
      <c r="M113" s="101">
        <f t="shared" si="5"/>
        <v>0</v>
      </c>
      <c r="N113" s="110"/>
      <c r="O113" s="2">
        <v>0</v>
      </c>
      <c r="P113" s="3">
        <f t="shared" si="6"/>
        <v>0</v>
      </c>
    </row>
    <row r="114" spans="1:16" x14ac:dyDescent="0.3">
      <c r="A114">
        <v>67800</v>
      </c>
      <c r="B114" s="2">
        <v>0</v>
      </c>
      <c r="C114" s="2">
        <v>0</v>
      </c>
      <c r="D114" s="2">
        <v>0</v>
      </c>
      <c r="E114" s="2">
        <v>0</v>
      </c>
      <c r="F114" s="2">
        <v>0</v>
      </c>
      <c r="G114" s="2">
        <v>0</v>
      </c>
      <c r="H114" s="2">
        <v>0</v>
      </c>
      <c r="I114" s="2">
        <v>0</v>
      </c>
      <c r="J114" s="100">
        <f t="shared" si="7"/>
        <v>0</v>
      </c>
      <c r="K114" s="2">
        <v>0</v>
      </c>
      <c r="L114" s="3">
        <f t="shared" si="4"/>
        <v>0</v>
      </c>
      <c r="M114" s="101">
        <f t="shared" si="5"/>
        <v>0</v>
      </c>
      <c r="N114" s="110"/>
      <c r="O114" s="2">
        <v>0</v>
      </c>
      <c r="P114" s="3">
        <f t="shared" si="6"/>
        <v>0</v>
      </c>
    </row>
    <row r="115" spans="1:16" x14ac:dyDescent="0.3">
      <c r="A115">
        <v>67900</v>
      </c>
      <c r="B115" s="2">
        <v>0</v>
      </c>
      <c r="C115" s="2">
        <v>0</v>
      </c>
      <c r="D115" s="2">
        <v>0</v>
      </c>
      <c r="E115" s="2">
        <v>0</v>
      </c>
      <c r="F115" s="2">
        <v>0</v>
      </c>
      <c r="G115" s="2">
        <v>0</v>
      </c>
      <c r="H115" s="2">
        <v>0</v>
      </c>
      <c r="I115" s="2">
        <v>0</v>
      </c>
      <c r="J115" s="100">
        <f t="shared" si="7"/>
        <v>0</v>
      </c>
      <c r="K115" s="2">
        <v>0</v>
      </c>
      <c r="L115" s="3">
        <f t="shared" si="4"/>
        <v>0</v>
      </c>
      <c r="M115" s="101">
        <f t="shared" si="5"/>
        <v>0</v>
      </c>
      <c r="N115" s="110"/>
      <c r="O115" s="2">
        <v>76.569999999999993</v>
      </c>
      <c r="P115" s="3">
        <f t="shared" si="6"/>
        <v>76.569999999999993</v>
      </c>
    </row>
    <row r="116" spans="1:16" x14ac:dyDescent="0.3">
      <c r="A116">
        <v>68000</v>
      </c>
      <c r="B116" s="2">
        <v>0</v>
      </c>
      <c r="C116" s="2">
        <v>0</v>
      </c>
      <c r="D116" s="2">
        <v>0</v>
      </c>
      <c r="E116" s="2">
        <v>0</v>
      </c>
      <c r="F116" s="2">
        <v>0</v>
      </c>
      <c r="G116" s="2">
        <v>0</v>
      </c>
      <c r="H116" s="2">
        <v>0</v>
      </c>
      <c r="I116" s="2">
        <v>0</v>
      </c>
      <c r="J116" s="100">
        <f t="shared" si="7"/>
        <v>0</v>
      </c>
      <c r="K116" s="2">
        <v>0</v>
      </c>
      <c r="L116" s="3">
        <f t="shared" si="4"/>
        <v>0</v>
      </c>
      <c r="M116" s="101">
        <f t="shared" si="5"/>
        <v>0</v>
      </c>
      <c r="N116" s="110"/>
      <c r="O116" s="2">
        <v>0</v>
      </c>
      <c r="P116" s="3">
        <f t="shared" si="6"/>
        <v>0</v>
      </c>
    </row>
    <row r="117" spans="1:16" x14ac:dyDescent="0.3">
      <c r="A117">
        <v>68100</v>
      </c>
      <c r="B117" s="2">
        <v>0</v>
      </c>
      <c r="C117" s="2">
        <v>0</v>
      </c>
      <c r="D117" s="2">
        <v>0</v>
      </c>
      <c r="E117" s="2">
        <v>0</v>
      </c>
      <c r="F117" s="2">
        <v>0</v>
      </c>
      <c r="G117" s="2">
        <v>0</v>
      </c>
      <c r="H117" s="2">
        <v>0</v>
      </c>
      <c r="I117" s="2">
        <v>0</v>
      </c>
      <c r="J117" s="100">
        <f t="shared" si="7"/>
        <v>0</v>
      </c>
      <c r="K117" s="2">
        <v>0</v>
      </c>
      <c r="L117" s="3">
        <f t="shared" si="4"/>
        <v>0</v>
      </c>
      <c r="M117" s="101">
        <f t="shared" si="5"/>
        <v>0</v>
      </c>
      <c r="N117" s="110"/>
      <c r="O117" s="2">
        <v>0</v>
      </c>
      <c r="P117" s="3">
        <f t="shared" si="6"/>
        <v>0</v>
      </c>
    </row>
    <row r="118" spans="1:16" x14ac:dyDescent="0.3">
      <c r="A118">
        <v>68200</v>
      </c>
      <c r="B118" s="2">
        <v>0</v>
      </c>
      <c r="C118" s="107">
        <v>-2030.02</v>
      </c>
      <c r="D118" s="2">
        <v>0</v>
      </c>
      <c r="E118" s="2">
        <v>0</v>
      </c>
      <c r="F118" s="2">
        <v>2079.85</v>
      </c>
      <c r="G118" s="2">
        <v>4019.12</v>
      </c>
      <c r="H118" s="2">
        <v>42.68</v>
      </c>
      <c r="I118" s="2">
        <v>42.68</v>
      </c>
      <c r="J118" s="100">
        <f t="shared" si="7"/>
        <v>2074.4600000000005</v>
      </c>
      <c r="K118" s="2">
        <v>7068.6400000000012</v>
      </c>
      <c r="L118" s="3">
        <f t="shared" si="4"/>
        <v>-4994.18</v>
      </c>
      <c r="M118" s="101">
        <f t="shared" si="5"/>
        <v>-2.4074602547168897</v>
      </c>
      <c r="N118" s="110"/>
      <c r="O118" s="2">
        <v>2030.02</v>
      </c>
      <c r="P118" s="3">
        <f t="shared" si="6"/>
        <v>-44.440000000000509</v>
      </c>
    </row>
    <row r="119" spans="1:16" x14ac:dyDescent="0.3">
      <c r="A119">
        <v>68300</v>
      </c>
      <c r="B119" s="2">
        <v>0</v>
      </c>
      <c r="C119" s="2">
        <v>0</v>
      </c>
      <c r="D119" s="2">
        <v>0</v>
      </c>
      <c r="E119" s="2">
        <v>0</v>
      </c>
      <c r="F119" s="2">
        <v>0</v>
      </c>
      <c r="G119" s="2">
        <v>0</v>
      </c>
      <c r="H119" s="2">
        <v>0</v>
      </c>
      <c r="I119" s="2">
        <v>0</v>
      </c>
      <c r="J119" s="100">
        <f t="shared" si="7"/>
        <v>0</v>
      </c>
      <c r="K119" s="2">
        <v>0</v>
      </c>
      <c r="L119" s="3">
        <f t="shared" si="4"/>
        <v>0</v>
      </c>
      <c r="M119" s="101">
        <f t="shared" si="5"/>
        <v>0</v>
      </c>
      <c r="N119" s="110"/>
      <c r="O119" s="2">
        <v>0</v>
      </c>
      <c r="P119" s="3">
        <f t="shared" si="6"/>
        <v>0</v>
      </c>
    </row>
    <row r="120" spans="1:16" x14ac:dyDescent="0.3">
      <c r="A120">
        <v>68400</v>
      </c>
      <c r="B120" s="2">
        <v>0</v>
      </c>
      <c r="C120" s="2">
        <v>0</v>
      </c>
      <c r="D120" s="2">
        <v>0</v>
      </c>
      <c r="E120" s="2">
        <v>0</v>
      </c>
      <c r="F120" s="2">
        <v>0</v>
      </c>
      <c r="G120" s="2">
        <v>0</v>
      </c>
      <c r="H120" s="2">
        <v>0</v>
      </c>
      <c r="I120" s="2">
        <v>0</v>
      </c>
      <c r="J120" s="100">
        <f t="shared" si="7"/>
        <v>0</v>
      </c>
      <c r="K120" s="2">
        <v>0</v>
      </c>
      <c r="L120" s="3">
        <f t="shared" si="4"/>
        <v>0</v>
      </c>
      <c r="M120" s="101">
        <f t="shared" si="5"/>
        <v>0</v>
      </c>
      <c r="N120" s="110"/>
      <c r="O120" s="2">
        <v>0</v>
      </c>
      <c r="P120" s="3">
        <f t="shared" si="6"/>
        <v>0</v>
      </c>
    </row>
    <row r="121" spans="1:16" x14ac:dyDescent="0.3">
      <c r="A121">
        <v>68500</v>
      </c>
      <c r="B121" s="2">
        <v>0</v>
      </c>
      <c r="C121" s="2">
        <v>0</v>
      </c>
      <c r="D121" s="2">
        <v>0</v>
      </c>
      <c r="E121" s="2">
        <v>0</v>
      </c>
      <c r="F121" s="2">
        <v>0</v>
      </c>
      <c r="G121" s="2">
        <v>0</v>
      </c>
      <c r="H121" s="2">
        <v>0</v>
      </c>
      <c r="I121" s="2">
        <v>0</v>
      </c>
      <c r="J121" s="100">
        <f t="shared" si="7"/>
        <v>0</v>
      </c>
      <c r="K121" s="2">
        <v>0</v>
      </c>
      <c r="L121" s="3">
        <f t="shared" si="4"/>
        <v>0</v>
      </c>
      <c r="M121" s="101">
        <f t="shared" si="5"/>
        <v>0</v>
      </c>
      <c r="N121" s="110"/>
      <c r="O121" s="2">
        <v>0</v>
      </c>
      <c r="P121" s="3">
        <f t="shared" si="6"/>
        <v>0</v>
      </c>
    </row>
    <row r="122" spans="1:16" x14ac:dyDescent="0.3">
      <c r="A122">
        <v>68600</v>
      </c>
      <c r="B122" s="2">
        <v>0</v>
      </c>
      <c r="C122" s="2">
        <v>0</v>
      </c>
      <c r="D122" s="2">
        <v>0</v>
      </c>
      <c r="E122" s="2">
        <v>0</v>
      </c>
      <c r="F122" s="2">
        <v>0</v>
      </c>
      <c r="G122" s="2">
        <v>0</v>
      </c>
      <c r="H122" s="2">
        <v>0</v>
      </c>
      <c r="I122" s="2">
        <v>0</v>
      </c>
      <c r="J122" s="100">
        <f t="shared" si="7"/>
        <v>0</v>
      </c>
      <c r="K122" s="2">
        <v>0</v>
      </c>
      <c r="L122" s="3">
        <f t="shared" si="4"/>
        <v>0</v>
      </c>
      <c r="M122" s="101">
        <f t="shared" si="5"/>
        <v>0</v>
      </c>
      <c r="N122" s="110"/>
      <c r="O122" s="2">
        <v>0</v>
      </c>
      <c r="P122" s="3">
        <f t="shared" si="6"/>
        <v>0</v>
      </c>
    </row>
    <row r="123" spans="1:16" x14ac:dyDescent="0.3">
      <c r="A123">
        <v>68700</v>
      </c>
      <c r="B123" s="2">
        <v>0</v>
      </c>
      <c r="C123" s="2">
        <v>0</v>
      </c>
      <c r="D123" s="2">
        <v>0</v>
      </c>
      <c r="E123" s="2">
        <v>0</v>
      </c>
      <c r="F123" s="2">
        <v>4058.19</v>
      </c>
      <c r="G123" s="2">
        <v>7841.49</v>
      </c>
      <c r="H123" s="2">
        <v>83.24</v>
      </c>
      <c r="I123" s="2">
        <v>83.24</v>
      </c>
      <c r="J123" s="100">
        <f t="shared" si="7"/>
        <v>8007.9699999999993</v>
      </c>
      <c r="K123" s="2">
        <v>1767.4600000000003</v>
      </c>
      <c r="L123" s="3">
        <f t="shared" si="4"/>
        <v>6240.5099999999993</v>
      </c>
      <c r="M123" s="101">
        <f t="shared" si="5"/>
        <v>0.77928738494275074</v>
      </c>
      <c r="N123" s="110"/>
      <c r="O123" s="2">
        <v>0</v>
      </c>
      <c r="P123" s="3">
        <f t="shared" si="6"/>
        <v>-8007.9699999999993</v>
      </c>
    </row>
    <row r="124" spans="1:16" x14ac:dyDescent="0.3">
      <c r="A124">
        <v>70101</v>
      </c>
      <c r="B124" s="2">
        <v>218701.46</v>
      </c>
      <c r="C124" s="2">
        <v>402218</v>
      </c>
      <c r="D124" s="2">
        <v>4486.2</v>
      </c>
      <c r="E124" s="2">
        <v>4486.2</v>
      </c>
      <c r="F124" s="2">
        <v>35675.269999999997</v>
      </c>
      <c r="G124" s="2">
        <v>68936.179999999993</v>
      </c>
      <c r="H124" s="2">
        <v>731.81</v>
      </c>
      <c r="I124" s="2">
        <v>731.81</v>
      </c>
      <c r="J124" s="100">
        <f t="shared" si="7"/>
        <v>481590.2</v>
      </c>
      <c r="K124" s="2">
        <v>395513.26999999996</v>
      </c>
      <c r="L124" s="3">
        <f t="shared" si="4"/>
        <v>86076.930000000051</v>
      </c>
      <c r="M124" s="101">
        <f t="shared" si="5"/>
        <v>0.1787348039889517</v>
      </c>
      <c r="N124" s="110"/>
      <c r="O124" s="2">
        <v>20381.099999999999</v>
      </c>
      <c r="P124" s="3">
        <f t="shared" si="6"/>
        <v>-461209.10000000003</v>
      </c>
    </row>
    <row r="125" spans="1:16" x14ac:dyDescent="0.3">
      <c r="A125">
        <v>70102</v>
      </c>
      <c r="B125" s="2">
        <v>121476.72</v>
      </c>
      <c r="C125" s="2">
        <v>225591.52</v>
      </c>
      <c r="D125" s="2">
        <v>2491.8000000000002</v>
      </c>
      <c r="E125" s="2">
        <v>2491.8000000000002</v>
      </c>
      <c r="F125" s="2">
        <v>1491.78</v>
      </c>
      <c r="G125" s="2">
        <v>2882.53</v>
      </c>
      <c r="H125" s="2">
        <v>30.6</v>
      </c>
      <c r="I125" s="2">
        <v>30.6</v>
      </c>
      <c r="J125" s="100">
        <f t="shared" si="7"/>
        <v>233518.84999999998</v>
      </c>
      <c r="K125" s="2">
        <v>222326.21999999997</v>
      </c>
      <c r="L125" s="3">
        <f t="shared" si="4"/>
        <v>11192.630000000005</v>
      </c>
      <c r="M125" s="101">
        <f t="shared" si="5"/>
        <v>4.7930306268637438E-2</v>
      </c>
      <c r="N125" s="110"/>
      <c r="O125" s="2">
        <v>9139.1</v>
      </c>
      <c r="P125" s="3">
        <f t="shared" si="6"/>
        <v>-224379.74999999997</v>
      </c>
    </row>
    <row r="126" spans="1:16" x14ac:dyDescent="0.3">
      <c r="A126">
        <v>70104</v>
      </c>
      <c r="B126" s="2">
        <v>14234.2</v>
      </c>
      <c r="C126" s="2">
        <v>25462.46</v>
      </c>
      <c r="D126" s="2">
        <v>291.98</v>
      </c>
      <c r="E126" s="2">
        <v>291.98</v>
      </c>
      <c r="F126" s="2">
        <v>9118.7199999999993</v>
      </c>
      <c r="G126" s="2">
        <v>17620.11</v>
      </c>
      <c r="H126" s="2">
        <v>187.06</v>
      </c>
      <c r="I126" s="2">
        <v>187.06</v>
      </c>
      <c r="J126" s="100">
        <f t="shared" si="7"/>
        <v>44040.649999999994</v>
      </c>
      <c r="K126" s="2">
        <v>41190.869999999995</v>
      </c>
      <c r="L126" s="3">
        <f t="shared" si="4"/>
        <v>2849.7799999999988</v>
      </c>
      <c r="M126" s="101">
        <f t="shared" si="5"/>
        <v>6.4707945954476126E-2</v>
      </c>
      <c r="N126" s="110"/>
      <c r="O126" s="2">
        <v>2042.47</v>
      </c>
      <c r="P126" s="3">
        <f t="shared" si="6"/>
        <v>-41998.179999999993</v>
      </c>
    </row>
    <row r="127" spans="1:16" x14ac:dyDescent="0.3">
      <c r="A127">
        <v>70106</v>
      </c>
      <c r="B127" s="2">
        <v>0</v>
      </c>
      <c r="C127" s="2">
        <v>0</v>
      </c>
      <c r="D127" s="2">
        <v>0</v>
      </c>
      <c r="E127" s="2">
        <v>0</v>
      </c>
      <c r="F127" s="2">
        <v>0</v>
      </c>
      <c r="G127" s="2">
        <v>0</v>
      </c>
      <c r="H127" s="2">
        <v>0</v>
      </c>
      <c r="I127" s="2">
        <v>0</v>
      </c>
      <c r="J127" s="100">
        <f t="shared" si="7"/>
        <v>0</v>
      </c>
      <c r="K127" s="2">
        <v>0</v>
      </c>
      <c r="L127" s="3">
        <f t="shared" si="4"/>
        <v>0</v>
      </c>
      <c r="M127" s="101">
        <f t="shared" si="5"/>
        <v>0</v>
      </c>
      <c r="N127" s="110"/>
      <c r="O127" s="2">
        <v>0</v>
      </c>
      <c r="P127" s="3">
        <f t="shared" si="6"/>
        <v>0</v>
      </c>
    </row>
    <row r="128" spans="1:16" x14ac:dyDescent="0.3">
      <c r="A128">
        <v>70108</v>
      </c>
      <c r="B128" s="2">
        <v>15530.07</v>
      </c>
      <c r="C128" s="2">
        <v>28791.51</v>
      </c>
      <c r="D128" s="2">
        <v>318.55</v>
      </c>
      <c r="E128" s="2">
        <v>318.55</v>
      </c>
      <c r="F128" s="2">
        <v>1187.28</v>
      </c>
      <c r="G128" s="2">
        <v>2294.21</v>
      </c>
      <c r="H128" s="2">
        <v>24.36</v>
      </c>
      <c r="I128" s="2">
        <v>24.36</v>
      </c>
      <c r="J128" s="100">
        <f t="shared" si="7"/>
        <v>31771.54</v>
      </c>
      <c r="K128" s="2">
        <v>42456.090000000011</v>
      </c>
      <c r="L128" s="3">
        <f t="shared" si="4"/>
        <v>-10684.55000000001</v>
      </c>
      <c r="M128" s="101">
        <f t="shared" si="5"/>
        <v>-0.33629311012308533</v>
      </c>
      <c r="N128" s="110"/>
      <c r="O128" s="2">
        <v>1217.05</v>
      </c>
      <c r="P128" s="3">
        <f t="shared" si="6"/>
        <v>-30554.49</v>
      </c>
    </row>
    <row r="129" spans="1:16" x14ac:dyDescent="0.3">
      <c r="A129">
        <v>70202</v>
      </c>
      <c r="B129" s="2">
        <v>357791.61</v>
      </c>
      <c r="C129" s="2">
        <v>654029.68999999994</v>
      </c>
      <c r="D129" s="2">
        <v>7339.31</v>
      </c>
      <c r="E129" s="2">
        <v>7339.31</v>
      </c>
      <c r="F129" s="2">
        <v>61844.84</v>
      </c>
      <c r="G129" s="2">
        <v>119503.42</v>
      </c>
      <c r="H129" s="2">
        <v>1268.6099999999999</v>
      </c>
      <c r="I129" s="2">
        <v>1268.6099999999999</v>
      </c>
      <c r="J129" s="100">
        <f t="shared" si="7"/>
        <v>790748.95000000007</v>
      </c>
      <c r="K129" s="2">
        <v>644587.19999999995</v>
      </c>
      <c r="L129" s="3">
        <f t="shared" si="4"/>
        <v>146161.75000000012</v>
      </c>
      <c r="M129" s="101">
        <f t="shared" si="5"/>
        <v>0.18483963842127152</v>
      </c>
      <c r="N129" s="110"/>
      <c r="O129" s="2">
        <v>36377.35</v>
      </c>
      <c r="P129" s="3">
        <f t="shared" si="6"/>
        <v>-754371.60000000009</v>
      </c>
    </row>
    <row r="130" spans="1:16" x14ac:dyDescent="0.3">
      <c r="A130">
        <v>70203</v>
      </c>
      <c r="B130" s="2">
        <v>1386095.73</v>
      </c>
      <c r="C130" s="2">
        <v>2561220.52</v>
      </c>
      <c r="D130" s="2">
        <v>28432.74</v>
      </c>
      <c r="E130" s="2">
        <v>28432.74</v>
      </c>
      <c r="F130" s="2">
        <v>79000.3</v>
      </c>
      <c r="G130" s="2">
        <v>152653.06</v>
      </c>
      <c r="H130" s="2">
        <v>1620.5</v>
      </c>
      <c r="I130" s="2">
        <v>1620.5</v>
      </c>
      <c r="J130" s="100">
        <f t="shared" si="7"/>
        <v>2773980.0600000005</v>
      </c>
      <c r="K130" s="2">
        <v>2259278.5399999996</v>
      </c>
      <c r="L130" s="3">
        <f t="shared" si="4"/>
        <v>514701.52000000095</v>
      </c>
      <c r="M130" s="101">
        <f t="shared" si="5"/>
        <v>0.1855462219869024</v>
      </c>
      <c r="N130" s="110"/>
      <c r="O130" s="2">
        <v>117142.21</v>
      </c>
      <c r="P130" s="3">
        <f t="shared" si="6"/>
        <v>-2656837.8500000006</v>
      </c>
    </row>
    <row r="131" spans="1:16" x14ac:dyDescent="0.3">
      <c r="A131">
        <v>70204</v>
      </c>
      <c r="B131" s="2">
        <v>0</v>
      </c>
      <c r="C131" s="2">
        <v>0</v>
      </c>
      <c r="D131" s="2">
        <v>0</v>
      </c>
      <c r="E131" s="2">
        <v>0</v>
      </c>
      <c r="F131" s="2">
        <v>0</v>
      </c>
      <c r="G131" s="2">
        <v>0</v>
      </c>
      <c r="H131" s="2">
        <v>0</v>
      </c>
      <c r="I131" s="2">
        <v>0</v>
      </c>
      <c r="J131" s="100">
        <f t="shared" si="7"/>
        <v>0</v>
      </c>
      <c r="K131" s="2">
        <v>0</v>
      </c>
      <c r="L131" s="3">
        <f t="shared" ref="L131:L194" si="8">J131-K131</f>
        <v>0</v>
      </c>
      <c r="M131" s="101">
        <f t="shared" ref="M131:M194" si="9">IF(J131=0,0,L131/J131)</f>
        <v>0</v>
      </c>
      <c r="N131" s="110"/>
      <c r="O131" s="2">
        <v>0</v>
      </c>
      <c r="P131" s="3">
        <f t="shared" ref="P131:P194" si="10">O131-J131</f>
        <v>0</v>
      </c>
    </row>
    <row r="132" spans="1:16" x14ac:dyDescent="0.3">
      <c r="A132">
        <v>70209</v>
      </c>
      <c r="B132" s="2">
        <v>28816.27</v>
      </c>
      <c r="C132" s="2">
        <v>54022.74</v>
      </c>
      <c r="D132" s="2">
        <v>0</v>
      </c>
      <c r="E132" s="2">
        <v>0</v>
      </c>
      <c r="F132" s="2">
        <v>0</v>
      </c>
      <c r="G132" s="2">
        <v>0</v>
      </c>
      <c r="H132" s="2">
        <v>0</v>
      </c>
      <c r="I132" s="2">
        <v>0</v>
      </c>
      <c r="J132" s="100">
        <f t="shared" ref="J132:J195" si="11">SUM(C132:I132)-F132</f>
        <v>54022.74</v>
      </c>
      <c r="K132" s="2">
        <v>39887.599999999999</v>
      </c>
      <c r="L132" s="3">
        <f t="shared" si="8"/>
        <v>14135.14</v>
      </c>
      <c r="M132" s="101">
        <f t="shared" si="9"/>
        <v>0.26165166742745738</v>
      </c>
      <c r="N132" s="110"/>
      <c r="O132" s="2">
        <v>1659</v>
      </c>
      <c r="P132" s="3">
        <f t="shared" si="10"/>
        <v>-52363.74</v>
      </c>
    </row>
    <row r="133" spans="1:16" x14ac:dyDescent="0.3">
      <c r="A133">
        <v>70211</v>
      </c>
      <c r="B133" s="2">
        <v>0</v>
      </c>
      <c r="C133" s="2">
        <v>0</v>
      </c>
      <c r="D133" s="2">
        <v>0</v>
      </c>
      <c r="E133" s="2">
        <v>0</v>
      </c>
      <c r="F133" s="2">
        <v>0</v>
      </c>
      <c r="G133" s="2">
        <v>0</v>
      </c>
      <c r="H133" s="2">
        <v>0</v>
      </c>
      <c r="I133" s="2">
        <v>0</v>
      </c>
      <c r="J133" s="100">
        <f t="shared" si="11"/>
        <v>0</v>
      </c>
      <c r="K133" s="2">
        <v>0</v>
      </c>
      <c r="L133" s="3">
        <f t="shared" si="8"/>
        <v>0</v>
      </c>
      <c r="M133" s="101">
        <f t="shared" si="9"/>
        <v>0</v>
      </c>
      <c r="N133" s="110"/>
      <c r="O133" s="2">
        <v>0</v>
      </c>
      <c r="P133" s="3">
        <f t="shared" si="10"/>
        <v>0</v>
      </c>
    </row>
    <row r="134" spans="1:16" x14ac:dyDescent="0.3">
      <c r="A134">
        <v>70212</v>
      </c>
      <c r="B134" s="2">
        <v>15712.32</v>
      </c>
      <c r="C134" s="2">
        <v>27307.57</v>
      </c>
      <c r="D134" s="2">
        <v>322.29000000000002</v>
      </c>
      <c r="E134" s="2">
        <v>322.29000000000002</v>
      </c>
      <c r="F134" s="2">
        <v>96.13</v>
      </c>
      <c r="G134" s="2">
        <v>178.65</v>
      </c>
      <c r="H134" s="2">
        <v>1.97</v>
      </c>
      <c r="I134" s="2">
        <v>1.97</v>
      </c>
      <c r="J134" s="100">
        <f t="shared" si="11"/>
        <v>28134.740000000005</v>
      </c>
      <c r="K134" s="2">
        <v>20268.099999999999</v>
      </c>
      <c r="L134" s="3">
        <f t="shared" si="8"/>
        <v>7866.6400000000067</v>
      </c>
      <c r="M134" s="101">
        <f t="shared" si="9"/>
        <v>0.27960592491702446</v>
      </c>
      <c r="N134" s="110"/>
      <c r="O134" s="2">
        <v>2653.99</v>
      </c>
      <c r="P134" s="3">
        <f t="shared" si="10"/>
        <v>-25480.750000000007</v>
      </c>
    </row>
    <row r="135" spans="1:16" x14ac:dyDescent="0.3">
      <c r="A135">
        <v>70213</v>
      </c>
      <c r="B135" s="2">
        <v>0</v>
      </c>
      <c r="C135" s="2">
        <v>0</v>
      </c>
      <c r="D135" s="2">
        <v>0</v>
      </c>
      <c r="E135" s="2">
        <v>0</v>
      </c>
      <c r="F135" s="2">
        <v>0</v>
      </c>
      <c r="G135" s="2">
        <v>0</v>
      </c>
      <c r="H135" s="2">
        <v>0</v>
      </c>
      <c r="I135" s="2">
        <v>0</v>
      </c>
      <c r="J135" s="100">
        <f t="shared" si="11"/>
        <v>0</v>
      </c>
      <c r="K135" s="2">
        <v>0</v>
      </c>
      <c r="L135" s="3">
        <f t="shared" si="8"/>
        <v>0</v>
      </c>
      <c r="M135" s="101">
        <f t="shared" si="9"/>
        <v>0</v>
      </c>
      <c r="N135" s="110"/>
      <c r="O135" s="2">
        <v>0</v>
      </c>
      <c r="P135" s="3">
        <f t="shared" si="10"/>
        <v>0</v>
      </c>
    </row>
    <row r="136" spans="1:16" x14ac:dyDescent="0.3">
      <c r="A136">
        <v>70214</v>
      </c>
      <c r="B136" s="2">
        <v>0</v>
      </c>
      <c r="C136" s="2">
        <v>0</v>
      </c>
      <c r="D136" s="2">
        <v>0</v>
      </c>
      <c r="E136" s="2">
        <v>0</v>
      </c>
      <c r="F136" s="2">
        <v>0</v>
      </c>
      <c r="G136" s="2">
        <v>0</v>
      </c>
      <c r="H136" s="2">
        <v>0</v>
      </c>
      <c r="I136" s="2">
        <v>0</v>
      </c>
      <c r="J136" s="100">
        <f t="shared" si="11"/>
        <v>0</v>
      </c>
      <c r="K136" s="2">
        <v>0</v>
      </c>
      <c r="L136" s="3">
        <f t="shared" si="8"/>
        <v>0</v>
      </c>
      <c r="M136" s="101">
        <f t="shared" si="9"/>
        <v>0</v>
      </c>
      <c r="N136" s="110"/>
      <c r="O136" s="2">
        <v>0</v>
      </c>
      <c r="P136" s="3">
        <f t="shared" si="10"/>
        <v>0</v>
      </c>
    </row>
    <row r="137" spans="1:16" x14ac:dyDescent="0.3">
      <c r="A137">
        <v>70215</v>
      </c>
      <c r="B137" s="2">
        <v>21510.86</v>
      </c>
      <c r="C137" s="2">
        <v>39066.92</v>
      </c>
      <c r="D137" s="2">
        <v>441.25</v>
      </c>
      <c r="E137" s="2">
        <v>441.25</v>
      </c>
      <c r="F137" s="2">
        <v>0</v>
      </c>
      <c r="G137" s="2">
        <v>0</v>
      </c>
      <c r="H137" s="2">
        <v>0</v>
      </c>
      <c r="I137" s="2">
        <v>0</v>
      </c>
      <c r="J137" s="100">
        <f t="shared" si="11"/>
        <v>39949.42</v>
      </c>
      <c r="K137" s="2">
        <v>26027.299999999996</v>
      </c>
      <c r="L137" s="3">
        <f t="shared" si="8"/>
        <v>13922.120000000003</v>
      </c>
      <c r="M137" s="101">
        <f t="shared" si="9"/>
        <v>0.34849367024602618</v>
      </c>
      <c r="N137" s="110"/>
      <c r="O137" s="2">
        <v>2010.28</v>
      </c>
      <c r="P137" s="3">
        <f t="shared" si="10"/>
        <v>-37939.14</v>
      </c>
    </row>
    <row r="138" spans="1:16" x14ac:dyDescent="0.3">
      <c r="A138">
        <v>70216</v>
      </c>
      <c r="B138" s="2">
        <v>0</v>
      </c>
      <c r="C138" s="2">
        <v>0</v>
      </c>
      <c r="D138" s="2">
        <v>0</v>
      </c>
      <c r="E138" s="2">
        <v>0</v>
      </c>
      <c r="F138" s="2">
        <v>0</v>
      </c>
      <c r="G138" s="2">
        <v>0</v>
      </c>
      <c r="H138" s="2">
        <v>0</v>
      </c>
      <c r="I138" s="2">
        <v>0</v>
      </c>
      <c r="J138" s="100">
        <f t="shared" si="11"/>
        <v>0</v>
      </c>
      <c r="K138" s="2">
        <v>0</v>
      </c>
      <c r="L138" s="3">
        <f t="shared" si="8"/>
        <v>0</v>
      </c>
      <c r="M138" s="101">
        <f t="shared" si="9"/>
        <v>0</v>
      </c>
      <c r="N138" s="110"/>
      <c r="O138" s="2">
        <v>0</v>
      </c>
      <c r="P138" s="3">
        <f t="shared" si="10"/>
        <v>0</v>
      </c>
    </row>
    <row r="139" spans="1:16" x14ac:dyDescent="0.3">
      <c r="A139">
        <v>70217</v>
      </c>
      <c r="B139" s="2">
        <v>0</v>
      </c>
      <c r="C139" s="2">
        <v>0</v>
      </c>
      <c r="D139" s="2">
        <v>0</v>
      </c>
      <c r="E139" s="2">
        <v>0</v>
      </c>
      <c r="F139" s="2">
        <v>0</v>
      </c>
      <c r="G139" s="2">
        <v>0</v>
      </c>
      <c r="H139" s="2">
        <v>0</v>
      </c>
      <c r="I139" s="2">
        <v>0</v>
      </c>
      <c r="J139" s="100">
        <f t="shared" si="11"/>
        <v>0</v>
      </c>
      <c r="K139" s="2">
        <v>0</v>
      </c>
      <c r="L139" s="3">
        <f t="shared" si="8"/>
        <v>0</v>
      </c>
      <c r="M139" s="101">
        <f t="shared" si="9"/>
        <v>0</v>
      </c>
      <c r="N139" s="110"/>
      <c r="O139" s="2">
        <v>0</v>
      </c>
      <c r="P139" s="3">
        <f t="shared" si="10"/>
        <v>0</v>
      </c>
    </row>
    <row r="140" spans="1:16" x14ac:dyDescent="0.3">
      <c r="A140">
        <v>70218</v>
      </c>
      <c r="B140" s="2">
        <v>0</v>
      </c>
      <c r="C140" s="2">
        <v>0</v>
      </c>
      <c r="D140" s="2">
        <v>0</v>
      </c>
      <c r="E140" s="2">
        <v>0</v>
      </c>
      <c r="F140" s="2">
        <v>0</v>
      </c>
      <c r="G140" s="2">
        <v>0</v>
      </c>
      <c r="H140" s="2">
        <v>0</v>
      </c>
      <c r="I140" s="2">
        <v>0</v>
      </c>
      <c r="J140" s="100">
        <f t="shared" si="11"/>
        <v>0</v>
      </c>
      <c r="K140" s="2">
        <v>0</v>
      </c>
      <c r="L140" s="3">
        <f t="shared" si="8"/>
        <v>0</v>
      </c>
      <c r="M140" s="101">
        <f t="shared" si="9"/>
        <v>0</v>
      </c>
      <c r="N140" s="110"/>
      <c r="O140" s="2">
        <v>0</v>
      </c>
      <c r="P140" s="3">
        <f t="shared" si="10"/>
        <v>0</v>
      </c>
    </row>
    <row r="141" spans="1:16" x14ac:dyDescent="0.3">
      <c r="A141">
        <v>70219</v>
      </c>
      <c r="B141" s="2">
        <v>0</v>
      </c>
      <c r="C141" s="2">
        <v>0</v>
      </c>
      <c r="D141" s="2">
        <v>0</v>
      </c>
      <c r="E141" s="2">
        <v>0</v>
      </c>
      <c r="F141" s="2">
        <v>0</v>
      </c>
      <c r="G141" s="2">
        <v>0</v>
      </c>
      <c r="H141" s="2">
        <v>0</v>
      </c>
      <c r="I141" s="2">
        <v>0</v>
      </c>
      <c r="J141" s="100">
        <f t="shared" si="11"/>
        <v>0</v>
      </c>
      <c r="K141" s="2">
        <v>0</v>
      </c>
      <c r="L141" s="3">
        <f t="shared" si="8"/>
        <v>0</v>
      </c>
      <c r="M141" s="101">
        <f t="shared" si="9"/>
        <v>0</v>
      </c>
      <c r="N141" s="110"/>
      <c r="O141" s="2">
        <v>0</v>
      </c>
      <c r="P141" s="3">
        <f t="shared" si="10"/>
        <v>0</v>
      </c>
    </row>
    <row r="142" spans="1:16" x14ac:dyDescent="0.3">
      <c r="A142">
        <v>70220</v>
      </c>
      <c r="B142" s="2">
        <v>0</v>
      </c>
      <c r="C142" s="2">
        <v>0</v>
      </c>
      <c r="D142" s="2">
        <v>0</v>
      </c>
      <c r="E142" s="2">
        <v>0</v>
      </c>
      <c r="F142" s="2">
        <v>0</v>
      </c>
      <c r="G142" s="2">
        <v>0</v>
      </c>
      <c r="H142" s="2">
        <v>0</v>
      </c>
      <c r="I142" s="2">
        <v>0</v>
      </c>
      <c r="J142" s="100">
        <f t="shared" si="11"/>
        <v>0</v>
      </c>
      <c r="K142" s="2">
        <v>0</v>
      </c>
      <c r="L142" s="3">
        <f t="shared" si="8"/>
        <v>0</v>
      </c>
      <c r="M142" s="101">
        <f t="shared" si="9"/>
        <v>0</v>
      </c>
      <c r="N142" s="110"/>
      <c r="O142" s="2">
        <v>286.86</v>
      </c>
      <c r="P142" s="3">
        <f t="shared" si="10"/>
        <v>286.86</v>
      </c>
    </row>
    <row r="143" spans="1:16" x14ac:dyDescent="0.3">
      <c r="A143">
        <v>70222</v>
      </c>
      <c r="B143" s="2">
        <v>3158.32</v>
      </c>
      <c r="C143" s="2">
        <v>5624.46</v>
      </c>
      <c r="D143" s="2">
        <v>64.78</v>
      </c>
      <c r="E143" s="2">
        <v>64.78</v>
      </c>
      <c r="F143" s="2">
        <v>0</v>
      </c>
      <c r="G143" s="2">
        <v>0</v>
      </c>
      <c r="H143" s="2">
        <v>0</v>
      </c>
      <c r="I143" s="2">
        <v>0</v>
      </c>
      <c r="J143" s="100">
        <f t="shared" si="11"/>
        <v>5754.0199999999995</v>
      </c>
      <c r="K143" s="2">
        <v>9409.7800000000007</v>
      </c>
      <c r="L143" s="3">
        <f t="shared" si="8"/>
        <v>-3655.7600000000011</v>
      </c>
      <c r="M143" s="101">
        <f t="shared" si="9"/>
        <v>-0.63534016218226586</v>
      </c>
      <c r="N143" s="110"/>
      <c r="O143" s="2">
        <v>478.54</v>
      </c>
      <c r="P143" s="3">
        <f t="shared" si="10"/>
        <v>-5275.48</v>
      </c>
    </row>
    <row r="144" spans="1:16" x14ac:dyDescent="0.3">
      <c r="A144">
        <v>70224</v>
      </c>
      <c r="B144" s="2">
        <v>2655.54</v>
      </c>
      <c r="C144" s="2">
        <v>4933.91</v>
      </c>
      <c r="D144" s="2">
        <v>54.47</v>
      </c>
      <c r="E144" s="2">
        <v>54.47</v>
      </c>
      <c r="F144" s="2">
        <v>0</v>
      </c>
      <c r="G144" s="2">
        <v>0</v>
      </c>
      <c r="H144" s="2">
        <v>0</v>
      </c>
      <c r="I144" s="2">
        <v>0</v>
      </c>
      <c r="J144" s="100">
        <f t="shared" si="11"/>
        <v>5042.8500000000004</v>
      </c>
      <c r="K144" s="2">
        <v>5835.82</v>
      </c>
      <c r="L144" s="3">
        <f t="shared" si="8"/>
        <v>-792.96999999999935</v>
      </c>
      <c r="M144" s="101">
        <f t="shared" si="9"/>
        <v>-0.15724639836600321</v>
      </c>
      <c r="N144" s="110"/>
      <c r="O144" s="2">
        <v>197.4</v>
      </c>
      <c r="P144" s="3">
        <f t="shared" si="10"/>
        <v>-4845.4500000000007</v>
      </c>
    </row>
    <row r="145" spans="1:17" x14ac:dyDescent="0.3">
      <c r="A145">
        <v>70301</v>
      </c>
      <c r="B145" s="2">
        <v>71771.990000000005</v>
      </c>
      <c r="C145" s="2">
        <v>129545.62</v>
      </c>
      <c r="D145" s="2">
        <v>1472.24</v>
      </c>
      <c r="E145" s="2">
        <v>1472.24</v>
      </c>
      <c r="F145" s="2">
        <v>16485.72</v>
      </c>
      <c r="G145" s="2">
        <v>31855.66</v>
      </c>
      <c r="H145" s="2">
        <v>338.16</v>
      </c>
      <c r="I145" s="2">
        <v>338.16</v>
      </c>
      <c r="J145" s="100">
        <f t="shared" si="11"/>
        <v>165022.08000000002</v>
      </c>
      <c r="K145" s="2">
        <v>302486.37000000005</v>
      </c>
      <c r="L145" s="3">
        <f t="shared" si="8"/>
        <v>-137464.29000000004</v>
      </c>
      <c r="M145" s="101">
        <f t="shared" si="9"/>
        <v>-0.83300543781777581</v>
      </c>
      <c r="N145" s="110"/>
      <c r="O145" s="2">
        <v>9139.3799999999992</v>
      </c>
      <c r="P145" s="3">
        <f t="shared" si="10"/>
        <v>-155882.70000000001</v>
      </c>
      <c r="Q145" t="s">
        <v>70</v>
      </c>
    </row>
    <row r="146" spans="1:17" x14ac:dyDescent="0.3">
      <c r="A146">
        <v>70302</v>
      </c>
      <c r="B146" s="2">
        <v>0</v>
      </c>
      <c r="C146" s="2">
        <v>0</v>
      </c>
      <c r="D146" s="2">
        <v>0</v>
      </c>
      <c r="E146" s="2">
        <v>0</v>
      </c>
      <c r="F146" s="2">
        <v>0</v>
      </c>
      <c r="G146" s="2">
        <v>0</v>
      </c>
      <c r="H146" s="2">
        <v>0</v>
      </c>
      <c r="I146" s="2">
        <v>0</v>
      </c>
      <c r="J146" s="100">
        <f t="shared" si="11"/>
        <v>0</v>
      </c>
      <c r="K146" s="2">
        <v>0</v>
      </c>
      <c r="L146" s="3">
        <f t="shared" si="8"/>
        <v>0</v>
      </c>
      <c r="M146" s="101">
        <f t="shared" si="9"/>
        <v>0</v>
      </c>
      <c r="N146" s="110"/>
      <c r="O146" s="2">
        <v>0</v>
      </c>
      <c r="P146" s="3">
        <f t="shared" si="10"/>
        <v>0</v>
      </c>
    </row>
    <row r="147" spans="1:17" x14ac:dyDescent="0.3">
      <c r="A147">
        <v>70303</v>
      </c>
      <c r="B147" s="2">
        <v>30565.49</v>
      </c>
      <c r="C147" s="2">
        <v>56365.17</v>
      </c>
      <c r="D147" s="2">
        <v>626.98</v>
      </c>
      <c r="E147" s="2">
        <v>626.98</v>
      </c>
      <c r="F147" s="2">
        <v>0</v>
      </c>
      <c r="G147" s="2">
        <v>0</v>
      </c>
      <c r="H147" s="2">
        <v>0</v>
      </c>
      <c r="I147" s="2">
        <v>0</v>
      </c>
      <c r="J147" s="100">
        <f t="shared" si="11"/>
        <v>57619.130000000005</v>
      </c>
      <c r="K147" s="2">
        <v>71660.999999999985</v>
      </c>
      <c r="L147" s="3">
        <f t="shared" si="8"/>
        <v>-14041.869999999981</v>
      </c>
      <c r="M147" s="101">
        <f t="shared" si="9"/>
        <v>-0.2437015276002949</v>
      </c>
      <c r="N147" s="110"/>
      <c r="O147" s="2">
        <v>2696.37</v>
      </c>
      <c r="P147" s="3">
        <f t="shared" si="10"/>
        <v>-54922.76</v>
      </c>
    </row>
    <row r="148" spans="1:17" x14ac:dyDescent="0.3">
      <c r="A148">
        <v>70304</v>
      </c>
      <c r="B148" s="2">
        <v>0</v>
      </c>
      <c r="C148" s="2">
        <v>0</v>
      </c>
      <c r="D148" s="2">
        <v>0</v>
      </c>
      <c r="E148" s="2">
        <v>0</v>
      </c>
      <c r="F148" s="2">
        <v>0</v>
      </c>
      <c r="G148" s="2">
        <v>0</v>
      </c>
      <c r="H148" s="2">
        <v>0</v>
      </c>
      <c r="I148" s="2">
        <v>0</v>
      </c>
      <c r="J148" s="100">
        <f t="shared" si="11"/>
        <v>0</v>
      </c>
      <c r="K148" s="2">
        <v>0</v>
      </c>
      <c r="L148" s="3">
        <f t="shared" si="8"/>
        <v>0</v>
      </c>
      <c r="M148" s="101">
        <f t="shared" si="9"/>
        <v>0</v>
      </c>
      <c r="N148" s="110"/>
      <c r="O148" s="2">
        <v>0</v>
      </c>
      <c r="P148" s="3">
        <f t="shared" si="10"/>
        <v>0</v>
      </c>
    </row>
    <row r="149" spans="1:17" x14ac:dyDescent="0.3">
      <c r="A149">
        <v>70305</v>
      </c>
      <c r="B149" s="2">
        <v>24345.14</v>
      </c>
      <c r="C149" s="2">
        <v>44471.09</v>
      </c>
      <c r="D149" s="2">
        <v>499.42</v>
      </c>
      <c r="E149" s="2">
        <v>499.42</v>
      </c>
      <c r="F149" s="2">
        <v>8676.11</v>
      </c>
      <c r="G149" s="2">
        <v>16642.29</v>
      </c>
      <c r="H149" s="2">
        <v>177.98</v>
      </c>
      <c r="I149" s="2">
        <v>177.98</v>
      </c>
      <c r="J149" s="100">
        <f t="shared" si="11"/>
        <v>62468.179999999978</v>
      </c>
      <c r="K149" s="2">
        <v>34516.74</v>
      </c>
      <c r="L149" s="3">
        <f t="shared" si="8"/>
        <v>27951.439999999981</v>
      </c>
      <c r="M149" s="101">
        <f t="shared" si="9"/>
        <v>0.44745084617480435</v>
      </c>
      <c r="N149" s="110"/>
      <c r="O149" s="2">
        <v>2063.1999999999998</v>
      </c>
      <c r="P149" s="3">
        <f t="shared" si="10"/>
        <v>-60404.979999999981</v>
      </c>
    </row>
    <row r="150" spans="1:17" x14ac:dyDescent="0.3">
      <c r="A150">
        <v>70401</v>
      </c>
      <c r="B150" s="2">
        <v>63729.64</v>
      </c>
      <c r="C150" s="2">
        <v>117194.63</v>
      </c>
      <c r="D150" s="2">
        <v>1307.28</v>
      </c>
      <c r="E150" s="2">
        <v>1307.28</v>
      </c>
      <c r="F150" s="2">
        <v>4952.1499999999996</v>
      </c>
      <c r="G150" s="2">
        <v>9477.3799999999992</v>
      </c>
      <c r="H150" s="2">
        <v>101.58</v>
      </c>
      <c r="I150" s="2">
        <v>101.58</v>
      </c>
      <c r="J150" s="100">
        <f t="shared" si="11"/>
        <v>129489.72999999998</v>
      </c>
      <c r="K150" s="2">
        <v>84008.889999999985</v>
      </c>
      <c r="L150" s="3">
        <f t="shared" si="8"/>
        <v>45480.84</v>
      </c>
      <c r="M150" s="101">
        <f t="shared" si="9"/>
        <v>0.3512312520846248</v>
      </c>
      <c r="N150" s="110"/>
      <c r="O150" s="2">
        <v>4660.46</v>
      </c>
      <c r="P150" s="3">
        <f t="shared" si="10"/>
        <v>-124829.26999999997</v>
      </c>
    </row>
    <row r="151" spans="1:17" x14ac:dyDescent="0.3">
      <c r="A151">
        <v>70402</v>
      </c>
      <c r="B151" s="2">
        <v>1669360.34</v>
      </c>
      <c r="C151" s="2">
        <v>3091802.43</v>
      </c>
      <c r="D151" s="2">
        <v>34243.51</v>
      </c>
      <c r="E151" s="2">
        <v>34243.51</v>
      </c>
      <c r="F151" s="2">
        <v>172100.28</v>
      </c>
      <c r="G151" s="2">
        <v>332692.21000000002</v>
      </c>
      <c r="H151" s="2">
        <v>3530.33</v>
      </c>
      <c r="I151" s="2">
        <v>3530.33</v>
      </c>
      <c r="J151" s="100">
        <f t="shared" si="11"/>
        <v>3500042.32</v>
      </c>
      <c r="K151" s="2">
        <v>3229883.91</v>
      </c>
      <c r="L151" s="3">
        <f t="shared" si="8"/>
        <v>270158.40999999968</v>
      </c>
      <c r="M151" s="101">
        <f t="shared" si="9"/>
        <v>7.718718383953703E-2</v>
      </c>
      <c r="N151" s="110"/>
      <c r="O151" s="2">
        <v>144450.14000000001</v>
      </c>
      <c r="P151" s="3">
        <f t="shared" si="10"/>
        <v>-3355592.1799999997</v>
      </c>
    </row>
    <row r="152" spans="1:17" x14ac:dyDescent="0.3">
      <c r="A152">
        <v>70403</v>
      </c>
      <c r="B152" s="2">
        <v>0</v>
      </c>
      <c r="C152" s="2">
        <v>0</v>
      </c>
      <c r="D152" s="2">
        <v>0</v>
      </c>
      <c r="E152" s="2">
        <v>0</v>
      </c>
      <c r="F152" s="2">
        <v>0</v>
      </c>
      <c r="G152" s="2">
        <v>0</v>
      </c>
      <c r="H152" s="2">
        <v>0</v>
      </c>
      <c r="I152" s="2">
        <v>0</v>
      </c>
      <c r="J152" s="100">
        <f t="shared" si="11"/>
        <v>0</v>
      </c>
      <c r="K152" s="2">
        <v>0</v>
      </c>
      <c r="L152" s="3">
        <f t="shared" si="8"/>
        <v>0</v>
      </c>
      <c r="M152" s="101">
        <f t="shared" si="9"/>
        <v>0</v>
      </c>
      <c r="N152" s="110"/>
      <c r="O152" s="2">
        <v>0</v>
      </c>
      <c r="P152" s="3">
        <f t="shared" si="10"/>
        <v>0</v>
      </c>
    </row>
    <row r="153" spans="1:17" x14ac:dyDescent="0.3">
      <c r="A153">
        <v>70404</v>
      </c>
      <c r="B153" s="2">
        <v>60725.83</v>
      </c>
      <c r="C153" s="2">
        <v>110850.58</v>
      </c>
      <c r="D153" s="2">
        <v>0</v>
      </c>
      <c r="E153" s="2">
        <v>0</v>
      </c>
      <c r="F153" s="2">
        <v>20991.54</v>
      </c>
      <c r="G153" s="2">
        <v>40562.01</v>
      </c>
      <c r="H153" s="2">
        <v>0</v>
      </c>
      <c r="I153" s="2">
        <v>0</v>
      </c>
      <c r="J153" s="100">
        <f t="shared" si="11"/>
        <v>151412.59</v>
      </c>
      <c r="K153" s="2">
        <v>143194.67000000001</v>
      </c>
      <c r="L153" s="3">
        <f t="shared" si="8"/>
        <v>8217.9199999999837</v>
      </c>
      <c r="M153" s="101">
        <f t="shared" si="9"/>
        <v>5.427501108065045E-2</v>
      </c>
      <c r="N153" s="110"/>
      <c r="O153" s="2">
        <v>6489.26</v>
      </c>
      <c r="P153" s="3">
        <f t="shared" si="10"/>
        <v>-144923.32999999999</v>
      </c>
    </row>
    <row r="154" spans="1:17" x14ac:dyDescent="0.3">
      <c r="A154">
        <v>70405</v>
      </c>
      <c r="B154" s="2">
        <v>0</v>
      </c>
      <c r="C154" s="2">
        <v>0</v>
      </c>
      <c r="D154" s="2">
        <v>0</v>
      </c>
      <c r="E154" s="2">
        <v>0</v>
      </c>
      <c r="F154" s="2">
        <v>0</v>
      </c>
      <c r="G154" s="2">
        <v>0</v>
      </c>
      <c r="H154" s="2">
        <v>0</v>
      </c>
      <c r="I154" s="2">
        <v>0</v>
      </c>
      <c r="J154" s="100">
        <f t="shared" si="11"/>
        <v>0</v>
      </c>
      <c r="K154" s="2">
        <v>0</v>
      </c>
      <c r="L154" s="3">
        <f t="shared" si="8"/>
        <v>0</v>
      </c>
      <c r="M154" s="101">
        <f t="shared" si="9"/>
        <v>0</v>
      </c>
      <c r="N154" s="110"/>
      <c r="O154" s="2">
        <v>0</v>
      </c>
      <c r="P154" s="3">
        <f t="shared" si="10"/>
        <v>0</v>
      </c>
    </row>
    <row r="155" spans="1:17" x14ac:dyDescent="0.3">
      <c r="A155">
        <v>70406</v>
      </c>
      <c r="B155" s="2">
        <v>40197.199999999997</v>
      </c>
      <c r="C155" s="2">
        <v>73291.59</v>
      </c>
      <c r="D155" s="2">
        <v>0</v>
      </c>
      <c r="E155" s="2">
        <v>0</v>
      </c>
      <c r="F155" s="2">
        <v>1505.9</v>
      </c>
      <c r="G155" s="2">
        <v>2818.39</v>
      </c>
      <c r="H155" s="2">
        <v>0</v>
      </c>
      <c r="I155" s="2">
        <v>0</v>
      </c>
      <c r="J155" s="100">
        <f t="shared" si="11"/>
        <v>76109.98</v>
      </c>
      <c r="K155" s="2">
        <v>41759.47</v>
      </c>
      <c r="L155" s="3">
        <f t="shared" si="8"/>
        <v>34350.509999999995</v>
      </c>
      <c r="M155" s="101">
        <f t="shared" si="9"/>
        <v>0.45132727665938155</v>
      </c>
      <c r="N155" s="110"/>
      <c r="O155" s="2">
        <v>3643.34</v>
      </c>
      <c r="P155" s="3">
        <f t="shared" si="10"/>
        <v>-72466.64</v>
      </c>
    </row>
    <row r="156" spans="1:17" x14ac:dyDescent="0.3">
      <c r="A156">
        <v>70407</v>
      </c>
      <c r="B156" s="2">
        <v>19636.63</v>
      </c>
      <c r="C156" s="2">
        <v>37450.17</v>
      </c>
      <c r="D156" s="2">
        <v>402.8</v>
      </c>
      <c r="E156" s="2">
        <v>0</v>
      </c>
      <c r="F156" s="2">
        <v>0</v>
      </c>
      <c r="G156" s="2">
        <v>0</v>
      </c>
      <c r="H156" s="2">
        <v>0</v>
      </c>
      <c r="I156" s="2">
        <v>0</v>
      </c>
      <c r="J156" s="100">
        <f t="shared" si="11"/>
        <v>37852.97</v>
      </c>
      <c r="K156" s="2">
        <v>35630.949999999997</v>
      </c>
      <c r="L156" s="3">
        <f t="shared" si="8"/>
        <v>2222.0200000000041</v>
      </c>
      <c r="M156" s="101">
        <f t="shared" si="9"/>
        <v>5.8701338362617358E-2</v>
      </c>
      <c r="N156" s="110"/>
      <c r="O156" s="2">
        <v>493.57</v>
      </c>
      <c r="P156" s="3">
        <f t="shared" si="10"/>
        <v>-37359.4</v>
      </c>
    </row>
    <row r="157" spans="1:17" x14ac:dyDescent="0.3">
      <c r="A157">
        <v>70411</v>
      </c>
      <c r="B157" s="2">
        <v>0</v>
      </c>
      <c r="C157" s="2">
        <v>0</v>
      </c>
      <c r="D157" s="2">
        <v>0</v>
      </c>
      <c r="E157" s="2">
        <v>0</v>
      </c>
      <c r="F157" s="2">
        <v>0</v>
      </c>
      <c r="G157" s="2">
        <v>0</v>
      </c>
      <c r="H157" s="2">
        <v>0</v>
      </c>
      <c r="I157" s="2">
        <v>0</v>
      </c>
      <c r="J157" s="100">
        <f t="shared" si="11"/>
        <v>0</v>
      </c>
      <c r="K157" s="2">
        <v>0</v>
      </c>
      <c r="L157" s="3">
        <f t="shared" si="8"/>
        <v>0</v>
      </c>
      <c r="M157" s="101">
        <f t="shared" si="9"/>
        <v>0</v>
      </c>
      <c r="N157" s="110"/>
      <c r="O157" s="2">
        <v>0</v>
      </c>
      <c r="P157" s="3">
        <f t="shared" si="10"/>
        <v>0</v>
      </c>
    </row>
    <row r="158" spans="1:17" x14ac:dyDescent="0.3">
      <c r="A158">
        <v>70412</v>
      </c>
      <c r="B158" s="2">
        <v>0</v>
      </c>
      <c r="C158" s="2">
        <v>0</v>
      </c>
      <c r="D158" s="2">
        <v>0</v>
      </c>
      <c r="E158" s="2">
        <v>0</v>
      </c>
      <c r="F158" s="2">
        <v>0</v>
      </c>
      <c r="G158" s="2">
        <v>0</v>
      </c>
      <c r="H158" s="2">
        <v>0</v>
      </c>
      <c r="I158" s="2">
        <v>0</v>
      </c>
      <c r="J158" s="100">
        <f t="shared" si="11"/>
        <v>0</v>
      </c>
      <c r="K158" s="2">
        <v>0</v>
      </c>
      <c r="L158" s="3">
        <f t="shared" si="8"/>
        <v>0</v>
      </c>
      <c r="M158" s="101">
        <f t="shared" si="9"/>
        <v>0</v>
      </c>
      <c r="N158" s="110"/>
      <c r="O158" s="2">
        <v>0</v>
      </c>
      <c r="P158" s="3">
        <f t="shared" si="10"/>
        <v>0</v>
      </c>
    </row>
    <row r="159" spans="1:17" x14ac:dyDescent="0.3">
      <c r="A159">
        <v>70413</v>
      </c>
      <c r="B159" s="2">
        <v>10063.27</v>
      </c>
      <c r="C159" s="2">
        <v>18353.400000000001</v>
      </c>
      <c r="D159" s="2">
        <v>0</v>
      </c>
      <c r="E159" s="2">
        <v>0</v>
      </c>
      <c r="F159" s="2">
        <v>0</v>
      </c>
      <c r="G159" s="2">
        <v>0</v>
      </c>
      <c r="H159" s="2">
        <v>0</v>
      </c>
      <c r="I159" s="2">
        <v>0</v>
      </c>
      <c r="J159" s="100">
        <f t="shared" si="11"/>
        <v>18353.400000000001</v>
      </c>
      <c r="K159" s="2">
        <v>22426.5</v>
      </c>
      <c r="L159" s="3">
        <f t="shared" si="8"/>
        <v>-4073.0999999999985</v>
      </c>
      <c r="M159" s="101">
        <f t="shared" si="9"/>
        <v>-0.22192618261466532</v>
      </c>
      <c r="N159" s="110"/>
      <c r="O159" s="2">
        <v>1094.3699999999999</v>
      </c>
      <c r="P159" s="3">
        <f t="shared" si="10"/>
        <v>-17259.030000000002</v>
      </c>
    </row>
    <row r="160" spans="1:17" x14ac:dyDescent="0.3">
      <c r="A160">
        <v>70414</v>
      </c>
      <c r="B160" s="2">
        <v>0</v>
      </c>
      <c r="C160" s="2">
        <v>0</v>
      </c>
      <c r="D160" s="2">
        <v>0</v>
      </c>
      <c r="E160" s="2">
        <v>0</v>
      </c>
      <c r="F160" s="2">
        <v>0</v>
      </c>
      <c r="G160" s="2">
        <v>0</v>
      </c>
      <c r="H160" s="2">
        <v>0</v>
      </c>
      <c r="I160" s="2">
        <v>0</v>
      </c>
      <c r="J160" s="100">
        <f t="shared" si="11"/>
        <v>0</v>
      </c>
      <c r="K160" s="2">
        <v>0</v>
      </c>
      <c r="L160" s="3">
        <f t="shared" si="8"/>
        <v>0</v>
      </c>
      <c r="M160" s="101">
        <f t="shared" si="9"/>
        <v>0</v>
      </c>
      <c r="N160" s="110"/>
      <c r="O160" s="2">
        <v>0</v>
      </c>
      <c r="P160" s="3">
        <f t="shared" si="10"/>
        <v>0</v>
      </c>
    </row>
    <row r="161" spans="1:16" x14ac:dyDescent="0.3">
      <c r="A161">
        <v>70415</v>
      </c>
      <c r="B161" s="2">
        <v>0</v>
      </c>
      <c r="C161" s="2">
        <v>0</v>
      </c>
      <c r="D161" s="2">
        <v>0</v>
      </c>
      <c r="E161" s="2">
        <v>0</v>
      </c>
      <c r="F161" s="2">
        <v>0</v>
      </c>
      <c r="G161" s="2">
        <v>0</v>
      </c>
      <c r="H161" s="2">
        <v>0</v>
      </c>
      <c r="I161" s="2">
        <v>0</v>
      </c>
      <c r="J161" s="100">
        <f t="shared" si="11"/>
        <v>0</v>
      </c>
      <c r="K161" s="2">
        <v>0</v>
      </c>
      <c r="L161" s="3">
        <f t="shared" si="8"/>
        <v>0</v>
      </c>
      <c r="M161" s="101">
        <f t="shared" si="9"/>
        <v>0</v>
      </c>
      <c r="N161" s="110"/>
      <c r="O161" s="2">
        <v>0</v>
      </c>
      <c r="P161" s="3">
        <f t="shared" si="10"/>
        <v>0</v>
      </c>
    </row>
    <row r="162" spans="1:16" x14ac:dyDescent="0.3">
      <c r="A162">
        <v>70416</v>
      </c>
      <c r="B162" s="2">
        <v>0</v>
      </c>
      <c r="C162" s="2">
        <v>0</v>
      </c>
      <c r="D162" s="2">
        <v>0</v>
      </c>
      <c r="E162" s="2">
        <v>0</v>
      </c>
      <c r="F162" s="2">
        <v>0</v>
      </c>
      <c r="G162" s="2">
        <v>0</v>
      </c>
      <c r="H162" s="2">
        <v>0</v>
      </c>
      <c r="I162" s="2">
        <v>0</v>
      </c>
      <c r="J162" s="100">
        <f t="shared" si="11"/>
        <v>0</v>
      </c>
      <c r="K162" s="2">
        <v>0</v>
      </c>
      <c r="L162" s="3">
        <f t="shared" si="8"/>
        <v>0</v>
      </c>
      <c r="M162" s="101">
        <f t="shared" si="9"/>
        <v>0</v>
      </c>
      <c r="N162" s="110"/>
      <c r="O162" s="2">
        <v>0</v>
      </c>
      <c r="P162" s="3">
        <f t="shared" si="10"/>
        <v>0</v>
      </c>
    </row>
    <row r="163" spans="1:16" x14ac:dyDescent="0.3">
      <c r="A163">
        <v>70417</v>
      </c>
      <c r="B163" s="2">
        <v>0</v>
      </c>
      <c r="C163" s="2">
        <v>0</v>
      </c>
      <c r="D163" s="2">
        <v>0</v>
      </c>
      <c r="E163" s="2">
        <v>0</v>
      </c>
      <c r="F163" s="2">
        <v>0</v>
      </c>
      <c r="G163" s="2">
        <v>0</v>
      </c>
      <c r="H163" s="2">
        <v>0</v>
      </c>
      <c r="I163" s="2">
        <v>0</v>
      </c>
      <c r="J163" s="100">
        <f t="shared" si="11"/>
        <v>0</v>
      </c>
      <c r="K163" s="2">
        <v>0</v>
      </c>
      <c r="L163" s="3">
        <f t="shared" si="8"/>
        <v>0</v>
      </c>
      <c r="M163" s="101">
        <f t="shared" si="9"/>
        <v>0</v>
      </c>
      <c r="N163" s="110"/>
      <c r="O163" s="2">
        <v>0</v>
      </c>
      <c r="P163" s="3">
        <f t="shared" si="10"/>
        <v>0</v>
      </c>
    </row>
    <row r="164" spans="1:16" x14ac:dyDescent="0.3">
      <c r="A164">
        <v>70418</v>
      </c>
      <c r="B164" s="2">
        <v>0</v>
      </c>
      <c r="C164" s="2">
        <v>0</v>
      </c>
      <c r="D164" s="2">
        <v>0</v>
      </c>
      <c r="E164" s="2">
        <v>0</v>
      </c>
      <c r="F164" s="2">
        <v>0</v>
      </c>
      <c r="G164" s="2">
        <v>0</v>
      </c>
      <c r="H164" s="2">
        <v>0</v>
      </c>
      <c r="I164" s="2">
        <v>0</v>
      </c>
      <c r="J164" s="100">
        <f t="shared" si="11"/>
        <v>0</v>
      </c>
      <c r="K164" s="2">
        <v>0</v>
      </c>
      <c r="L164" s="3">
        <f t="shared" si="8"/>
        <v>0</v>
      </c>
      <c r="M164" s="101">
        <f t="shared" si="9"/>
        <v>0</v>
      </c>
      <c r="N164" s="110"/>
      <c r="O164" s="2">
        <v>0</v>
      </c>
      <c r="P164" s="3">
        <f t="shared" si="10"/>
        <v>0</v>
      </c>
    </row>
    <row r="165" spans="1:16" x14ac:dyDescent="0.3">
      <c r="A165">
        <v>70419</v>
      </c>
      <c r="B165" s="2">
        <v>0</v>
      </c>
      <c r="C165" s="2">
        <v>0</v>
      </c>
      <c r="D165" s="2">
        <v>0</v>
      </c>
      <c r="E165" s="2">
        <v>0</v>
      </c>
      <c r="F165" s="2">
        <v>0</v>
      </c>
      <c r="G165" s="2">
        <v>0</v>
      </c>
      <c r="H165" s="2">
        <v>0</v>
      </c>
      <c r="I165" s="2">
        <v>0</v>
      </c>
      <c r="J165" s="100">
        <f t="shared" si="11"/>
        <v>0</v>
      </c>
      <c r="K165" s="2">
        <v>0</v>
      </c>
      <c r="L165" s="3">
        <f t="shared" si="8"/>
        <v>0</v>
      </c>
      <c r="M165" s="101">
        <f t="shared" si="9"/>
        <v>0</v>
      </c>
      <c r="N165" s="110"/>
      <c r="O165" s="2">
        <v>0</v>
      </c>
      <c r="P165" s="3">
        <f t="shared" si="10"/>
        <v>0</v>
      </c>
    </row>
    <row r="166" spans="1:16" x14ac:dyDescent="0.3">
      <c r="A166">
        <v>70420</v>
      </c>
      <c r="B166" s="2">
        <v>82404.899999999994</v>
      </c>
      <c r="C166" s="2">
        <v>151982.92000000001</v>
      </c>
      <c r="D166" s="2">
        <v>1690.36</v>
      </c>
      <c r="E166" s="2">
        <v>1690.36</v>
      </c>
      <c r="F166" s="2">
        <v>7172.62</v>
      </c>
      <c r="G166" s="2">
        <v>13860.03</v>
      </c>
      <c r="H166" s="2">
        <v>147.12</v>
      </c>
      <c r="I166" s="2">
        <v>147.12</v>
      </c>
      <c r="J166" s="100">
        <f t="shared" si="11"/>
        <v>169517.90999999997</v>
      </c>
      <c r="K166" s="2">
        <v>168351.69999999995</v>
      </c>
      <c r="L166" s="3">
        <f t="shared" si="8"/>
        <v>1166.210000000021</v>
      </c>
      <c r="M166" s="101">
        <f t="shared" si="9"/>
        <v>6.8795680645190888E-3</v>
      </c>
      <c r="N166" s="110"/>
      <c r="O166" s="2">
        <v>7248.02</v>
      </c>
      <c r="P166" s="3">
        <f t="shared" si="10"/>
        <v>-162269.88999999998</v>
      </c>
    </row>
    <row r="167" spans="1:16" x14ac:dyDescent="0.3">
      <c r="A167">
        <v>70422</v>
      </c>
      <c r="B167" s="2">
        <v>0</v>
      </c>
      <c r="C167" s="2">
        <v>0</v>
      </c>
      <c r="D167" s="2">
        <v>0</v>
      </c>
      <c r="E167" s="2">
        <v>0</v>
      </c>
      <c r="F167" s="2">
        <v>0</v>
      </c>
      <c r="G167" s="2">
        <v>0</v>
      </c>
      <c r="H167" s="2">
        <v>0</v>
      </c>
      <c r="I167" s="2">
        <v>0</v>
      </c>
      <c r="J167" s="100">
        <f t="shared" si="11"/>
        <v>0</v>
      </c>
      <c r="K167" s="2">
        <v>0</v>
      </c>
      <c r="L167" s="3">
        <f t="shared" si="8"/>
        <v>0</v>
      </c>
      <c r="M167" s="101">
        <f t="shared" si="9"/>
        <v>0</v>
      </c>
      <c r="N167" s="110"/>
      <c r="O167" s="2">
        <v>0</v>
      </c>
      <c r="P167" s="3">
        <f t="shared" si="10"/>
        <v>0</v>
      </c>
    </row>
    <row r="168" spans="1:16" x14ac:dyDescent="0.3">
      <c r="A168">
        <v>70423</v>
      </c>
      <c r="B168" s="2">
        <v>0</v>
      </c>
      <c r="C168" s="2">
        <v>0</v>
      </c>
      <c r="D168" s="2">
        <v>0</v>
      </c>
      <c r="E168" s="2">
        <v>0</v>
      </c>
      <c r="F168" s="2">
        <v>0</v>
      </c>
      <c r="G168" s="2">
        <v>0</v>
      </c>
      <c r="H168" s="2">
        <v>0</v>
      </c>
      <c r="I168" s="2">
        <v>0</v>
      </c>
      <c r="J168" s="100">
        <f t="shared" si="11"/>
        <v>0</v>
      </c>
      <c r="K168" s="2">
        <v>0</v>
      </c>
      <c r="L168" s="3">
        <f t="shared" si="8"/>
        <v>0</v>
      </c>
      <c r="M168" s="101">
        <f t="shared" si="9"/>
        <v>0</v>
      </c>
      <c r="N168" s="110"/>
      <c r="O168" s="2">
        <v>0</v>
      </c>
      <c r="P168" s="3">
        <f t="shared" si="10"/>
        <v>0</v>
      </c>
    </row>
    <row r="169" spans="1:16" x14ac:dyDescent="0.3">
      <c r="A169">
        <v>70424</v>
      </c>
      <c r="B169" s="2">
        <v>0</v>
      </c>
      <c r="C169" s="2">
        <v>0</v>
      </c>
      <c r="D169" s="2">
        <v>0</v>
      </c>
      <c r="E169" s="2">
        <v>0</v>
      </c>
      <c r="F169" s="2">
        <v>0</v>
      </c>
      <c r="G169" s="2">
        <v>0</v>
      </c>
      <c r="H169" s="2">
        <v>0</v>
      </c>
      <c r="I169" s="2">
        <v>0</v>
      </c>
      <c r="J169" s="100">
        <f t="shared" si="11"/>
        <v>0</v>
      </c>
      <c r="K169" s="2">
        <v>0</v>
      </c>
      <c r="L169" s="3">
        <f t="shared" si="8"/>
        <v>0</v>
      </c>
      <c r="M169" s="101">
        <f t="shared" si="9"/>
        <v>0</v>
      </c>
      <c r="N169" s="110"/>
      <c r="O169" s="2">
        <v>0</v>
      </c>
      <c r="P169" s="3">
        <f t="shared" si="10"/>
        <v>0</v>
      </c>
    </row>
    <row r="170" spans="1:16" x14ac:dyDescent="0.3">
      <c r="A170">
        <v>70426</v>
      </c>
      <c r="B170" s="2">
        <v>0</v>
      </c>
      <c r="C170" s="2">
        <v>0</v>
      </c>
      <c r="D170" s="2">
        <v>0</v>
      </c>
      <c r="E170" s="2">
        <v>0</v>
      </c>
      <c r="F170" s="2">
        <v>0</v>
      </c>
      <c r="G170" s="2">
        <v>0</v>
      </c>
      <c r="H170" s="2">
        <v>0</v>
      </c>
      <c r="I170" s="2">
        <v>0</v>
      </c>
      <c r="J170" s="100">
        <f t="shared" si="11"/>
        <v>0</v>
      </c>
      <c r="K170" s="2">
        <v>0</v>
      </c>
      <c r="L170" s="3">
        <f t="shared" si="8"/>
        <v>0</v>
      </c>
      <c r="M170" s="101">
        <f t="shared" si="9"/>
        <v>0</v>
      </c>
      <c r="N170" s="110"/>
      <c r="O170" s="2">
        <v>0</v>
      </c>
      <c r="P170" s="3">
        <f t="shared" si="10"/>
        <v>0</v>
      </c>
    </row>
    <row r="171" spans="1:16" x14ac:dyDescent="0.3">
      <c r="A171">
        <v>70501</v>
      </c>
      <c r="B171" s="2">
        <v>89049.79</v>
      </c>
      <c r="C171" s="2">
        <v>162117.51</v>
      </c>
      <c r="D171" s="2">
        <v>1826.68</v>
      </c>
      <c r="E171" s="2">
        <v>1826.68</v>
      </c>
      <c r="F171" s="2">
        <v>22693.439999999999</v>
      </c>
      <c r="G171" s="2">
        <v>43850.400000000001</v>
      </c>
      <c r="H171" s="2">
        <v>465.49</v>
      </c>
      <c r="I171" s="2">
        <v>465.49</v>
      </c>
      <c r="J171" s="100">
        <f t="shared" si="11"/>
        <v>210552.24999999997</v>
      </c>
      <c r="K171" s="2">
        <v>201265.59999999998</v>
      </c>
      <c r="L171" s="3">
        <f t="shared" si="8"/>
        <v>9286.6499999999942</v>
      </c>
      <c r="M171" s="101">
        <f t="shared" si="9"/>
        <v>4.4106154173132774E-2</v>
      </c>
      <c r="N171" s="110"/>
      <c r="O171" s="2">
        <v>10897.42</v>
      </c>
      <c r="P171" s="3">
        <f t="shared" si="10"/>
        <v>-199654.82999999996</v>
      </c>
    </row>
    <row r="172" spans="1:16" x14ac:dyDescent="0.3">
      <c r="A172">
        <v>70502</v>
      </c>
      <c r="B172" s="2">
        <v>52224.32</v>
      </c>
      <c r="C172" s="2">
        <v>95410.6</v>
      </c>
      <c r="D172" s="2">
        <v>1071.21</v>
      </c>
      <c r="E172" s="2">
        <v>1071.21</v>
      </c>
      <c r="F172" s="2">
        <v>0</v>
      </c>
      <c r="G172" s="2">
        <v>0</v>
      </c>
      <c r="H172" s="2">
        <v>0</v>
      </c>
      <c r="I172" s="2">
        <v>0</v>
      </c>
      <c r="J172" s="100">
        <f t="shared" si="11"/>
        <v>97553.020000000019</v>
      </c>
      <c r="K172" s="2">
        <v>81436.170000000013</v>
      </c>
      <c r="L172" s="3">
        <f t="shared" si="8"/>
        <v>16116.850000000006</v>
      </c>
      <c r="M172" s="101">
        <f t="shared" si="9"/>
        <v>0.165211184646052</v>
      </c>
      <c r="N172" s="110"/>
      <c r="O172" s="2">
        <v>5497.23</v>
      </c>
      <c r="P172" s="3">
        <f t="shared" si="10"/>
        <v>-92055.790000000023</v>
      </c>
    </row>
    <row r="173" spans="1:16" x14ac:dyDescent="0.3">
      <c r="A173">
        <v>70503</v>
      </c>
      <c r="B173" s="2">
        <v>0</v>
      </c>
      <c r="C173" s="2">
        <v>0</v>
      </c>
      <c r="D173" s="2">
        <v>0</v>
      </c>
      <c r="E173" s="2">
        <v>0</v>
      </c>
      <c r="F173" s="2">
        <v>974.68</v>
      </c>
      <c r="G173" s="2">
        <v>1883.39</v>
      </c>
      <c r="H173" s="2">
        <v>20</v>
      </c>
      <c r="I173" s="2">
        <v>20</v>
      </c>
      <c r="J173" s="100">
        <f t="shared" si="11"/>
        <v>1923.3900000000003</v>
      </c>
      <c r="K173" s="2">
        <v>7119.5999999999995</v>
      </c>
      <c r="L173" s="3">
        <f t="shared" si="8"/>
        <v>-5196.2099999999991</v>
      </c>
      <c r="M173" s="101">
        <f t="shared" si="9"/>
        <v>-2.7015893812487319</v>
      </c>
      <c r="N173" s="110"/>
      <c r="O173" s="2">
        <v>0</v>
      </c>
      <c r="P173" s="3">
        <f t="shared" si="10"/>
        <v>-1923.3900000000003</v>
      </c>
    </row>
    <row r="174" spans="1:16" x14ac:dyDescent="0.3">
      <c r="A174">
        <v>70504</v>
      </c>
      <c r="B174" s="2">
        <v>19770.11</v>
      </c>
      <c r="C174" s="2">
        <v>35474.910000000003</v>
      </c>
      <c r="D174" s="2">
        <v>0</v>
      </c>
      <c r="E174" s="2">
        <v>405.56</v>
      </c>
      <c r="F174" s="2">
        <v>6364.34</v>
      </c>
      <c r="G174" s="2">
        <v>12297.63</v>
      </c>
      <c r="H174" s="2">
        <v>0</v>
      </c>
      <c r="I174" s="2">
        <v>130.55000000000001</v>
      </c>
      <c r="J174" s="100">
        <f t="shared" si="11"/>
        <v>48308.649999999994</v>
      </c>
      <c r="K174" s="2">
        <v>50413.75</v>
      </c>
      <c r="L174" s="3">
        <f t="shared" si="8"/>
        <v>-2105.1000000000058</v>
      </c>
      <c r="M174" s="101">
        <f t="shared" si="9"/>
        <v>-4.3576046939833885E-2</v>
      </c>
      <c r="N174" s="110"/>
      <c r="O174" s="2">
        <v>2727</v>
      </c>
      <c r="P174" s="3">
        <f t="shared" si="10"/>
        <v>-45581.649999999994</v>
      </c>
    </row>
    <row r="175" spans="1:16" x14ac:dyDescent="0.3">
      <c r="A175">
        <v>70505</v>
      </c>
      <c r="B175" s="2">
        <v>0</v>
      </c>
      <c r="C175" s="2">
        <v>0</v>
      </c>
      <c r="D175" s="2">
        <v>0</v>
      </c>
      <c r="E175" s="2">
        <v>0</v>
      </c>
      <c r="F175" s="2">
        <v>0</v>
      </c>
      <c r="G175" s="2">
        <v>0</v>
      </c>
      <c r="H175" s="2">
        <v>0</v>
      </c>
      <c r="I175" s="2">
        <v>0</v>
      </c>
      <c r="J175" s="100">
        <f t="shared" si="11"/>
        <v>0</v>
      </c>
      <c r="K175" s="2">
        <v>0</v>
      </c>
      <c r="L175" s="3">
        <f t="shared" si="8"/>
        <v>0</v>
      </c>
      <c r="M175" s="101">
        <f t="shared" si="9"/>
        <v>0</v>
      </c>
      <c r="N175" s="110"/>
      <c r="O175" s="2">
        <v>352.36</v>
      </c>
      <c r="P175" s="3">
        <f t="shared" si="10"/>
        <v>352.36</v>
      </c>
    </row>
    <row r="176" spans="1:16" x14ac:dyDescent="0.3">
      <c r="A176">
        <v>70506</v>
      </c>
      <c r="B176" s="2">
        <v>0</v>
      </c>
      <c r="C176" s="2">
        <v>0</v>
      </c>
      <c r="D176" s="2">
        <v>0</v>
      </c>
      <c r="E176" s="2">
        <v>0</v>
      </c>
      <c r="F176" s="2">
        <v>0</v>
      </c>
      <c r="G176" s="2">
        <v>0</v>
      </c>
      <c r="H176" s="2">
        <v>0</v>
      </c>
      <c r="I176" s="2">
        <v>0</v>
      </c>
      <c r="J176" s="100">
        <f t="shared" si="11"/>
        <v>0</v>
      </c>
      <c r="K176" s="2">
        <v>0</v>
      </c>
      <c r="L176" s="3">
        <f t="shared" si="8"/>
        <v>0</v>
      </c>
      <c r="M176" s="101">
        <f t="shared" si="9"/>
        <v>0</v>
      </c>
      <c r="N176" s="110"/>
      <c r="O176" s="2">
        <v>0</v>
      </c>
      <c r="P176" s="3">
        <f t="shared" si="10"/>
        <v>0</v>
      </c>
    </row>
    <row r="177" spans="1:17" x14ac:dyDescent="0.3">
      <c r="A177">
        <v>70507</v>
      </c>
      <c r="B177" s="2">
        <v>1970.21</v>
      </c>
      <c r="C177" s="2">
        <v>2973.98</v>
      </c>
      <c r="D177" s="2">
        <v>0</v>
      </c>
      <c r="E177" s="2">
        <v>0</v>
      </c>
      <c r="F177" s="2">
        <v>386.72</v>
      </c>
      <c r="G177" s="2">
        <v>707.53</v>
      </c>
      <c r="H177" s="2">
        <v>0</v>
      </c>
      <c r="I177" s="2">
        <v>0</v>
      </c>
      <c r="J177" s="100">
        <f t="shared" si="11"/>
        <v>3681.5099999999993</v>
      </c>
      <c r="K177" s="2">
        <v>4859.09</v>
      </c>
      <c r="L177" s="3">
        <f t="shared" si="8"/>
        <v>-1177.5800000000008</v>
      </c>
      <c r="M177" s="101">
        <f t="shared" si="9"/>
        <v>-0.31986331695418485</v>
      </c>
      <c r="N177" s="110"/>
      <c r="O177" s="2">
        <v>771.39</v>
      </c>
      <c r="P177" s="3">
        <f t="shared" si="10"/>
        <v>-2910.1199999999994</v>
      </c>
    </row>
    <row r="178" spans="1:17" x14ac:dyDescent="0.3">
      <c r="A178">
        <v>70508</v>
      </c>
      <c r="B178" s="2">
        <v>0</v>
      </c>
      <c r="C178" s="2">
        <v>0</v>
      </c>
      <c r="D178" s="2">
        <v>0</v>
      </c>
      <c r="E178" s="2">
        <v>0</v>
      </c>
      <c r="F178" s="2">
        <v>0</v>
      </c>
      <c r="G178" s="2">
        <v>0</v>
      </c>
      <c r="H178" s="2">
        <v>0</v>
      </c>
      <c r="I178" s="2">
        <v>0</v>
      </c>
      <c r="J178" s="100">
        <f t="shared" si="11"/>
        <v>0</v>
      </c>
      <c r="K178" s="2">
        <v>0</v>
      </c>
      <c r="L178" s="3">
        <f t="shared" si="8"/>
        <v>0</v>
      </c>
      <c r="M178" s="101">
        <f t="shared" si="9"/>
        <v>0</v>
      </c>
      <c r="N178" s="110"/>
      <c r="O178" s="2">
        <v>0</v>
      </c>
      <c r="P178" s="3">
        <f t="shared" si="10"/>
        <v>0</v>
      </c>
    </row>
    <row r="179" spans="1:17" x14ac:dyDescent="0.3">
      <c r="A179">
        <v>70601</v>
      </c>
      <c r="B179" s="2">
        <v>31938.13</v>
      </c>
      <c r="C179" s="2">
        <v>58369.599999999999</v>
      </c>
      <c r="D179" s="2">
        <v>655.12</v>
      </c>
      <c r="E179" s="2">
        <v>655.12</v>
      </c>
      <c r="F179" s="2">
        <v>6261.93</v>
      </c>
      <c r="G179" s="2">
        <v>12099.84</v>
      </c>
      <c r="H179" s="2">
        <v>128.44999999999999</v>
      </c>
      <c r="I179" s="2">
        <v>128.44999999999999</v>
      </c>
      <c r="J179" s="100">
        <f t="shared" si="11"/>
        <v>72036.579999999987</v>
      </c>
      <c r="K179" s="2">
        <v>59188.490000000005</v>
      </c>
      <c r="L179" s="3">
        <f t="shared" si="8"/>
        <v>12848.089999999982</v>
      </c>
      <c r="M179" s="101">
        <f t="shared" si="9"/>
        <v>0.17835508015510987</v>
      </c>
      <c r="N179" s="110"/>
      <c r="O179" s="2">
        <v>3227.53</v>
      </c>
      <c r="P179" s="3">
        <f t="shared" si="10"/>
        <v>-68809.049999999988</v>
      </c>
    </row>
    <row r="180" spans="1:17" x14ac:dyDescent="0.3">
      <c r="A180">
        <v>70602</v>
      </c>
      <c r="B180" s="2">
        <v>255060.07</v>
      </c>
      <c r="C180" s="2">
        <v>476664.81</v>
      </c>
      <c r="D180" s="2">
        <v>5232.1000000000004</v>
      </c>
      <c r="E180" s="2">
        <v>5232.1000000000004</v>
      </c>
      <c r="F180" s="2">
        <v>41386.559999999998</v>
      </c>
      <c r="G180" s="2">
        <v>79971.399999999994</v>
      </c>
      <c r="H180" s="2">
        <v>848.97</v>
      </c>
      <c r="I180" s="2">
        <v>848.97</v>
      </c>
      <c r="J180" s="100">
        <f t="shared" si="11"/>
        <v>568798.34999999986</v>
      </c>
      <c r="K180" s="2">
        <v>430274.60999999993</v>
      </c>
      <c r="L180" s="3">
        <f t="shared" si="8"/>
        <v>138523.73999999993</v>
      </c>
      <c r="M180" s="101">
        <f t="shared" si="9"/>
        <v>0.24353752081031874</v>
      </c>
      <c r="N180" s="110"/>
      <c r="O180" s="2">
        <v>16156.21</v>
      </c>
      <c r="P180" s="3">
        <f t="shared" si="10"/>
        <v>-552642.1399999999</v>
      </c>
    </row>
    <row r="181" spans="1:17" x14ac:dyDescent="0.3">
      <c r="A181">
        <v>70603</v>
      </c>
      <c r="B181" s="2">
        <v>57233.3</v>
      </c>
      <c r="C181" s="2">
        <v>104397.49</v>
      </c>
      <c r="D181" s="2">
        <v>0</v>
      </c>
      <c r="E181" s="2">
        <v>1174</v>
      </c>
      <c r="F181" s="2">
        <v>5253.54</v>
      </c>
      <c r="G181" s="2">
        <v>10151.379999999999</v>
      </c>
      <c r="H181" s="2">
        <v>0</v>
      </c>
      <c r="I181" s="2">
        <v>107.76</v>
      </c>
      <c r="J181" s="100">
        <f t="shared" si="11"/>
        <v>115830.63</v>
      </c>
      <c r="K181" s="2">
        <v>108255.29999999999</v>
      </c>
      <c r="L181" s="3">
        <f t="shared" si="8"/>
        <v>7575.3300000000163</v>
      </c>
      <c r="M181" s="101">
        <f t="shared" si="9"/>
        <v>6.5400058689139617E-2</v>
      </c>
      <c r="N181" s="110"/>
      <c r="O181" s="2">
        <v>6195</v>
      </c>
      <c r="P181" s="3">
        <f t="shared" si="10"/>
        <v>-109635.63</v>
      </c>
    </row>
    <row r="182" spans="1:17" x14ac:dyDescent="0.3">
      <c r="A182">
        <v>70604</v>
      </c>
      <c r="B182" s="2">
        <v>0</v>
      </c>
      <c r="C182" s="2">
        <v>0</v>
      </c>
      <c r="D182" s="2">
        <v>0</v>
      </c>
      <c r="E182" s="2">
        <v>0</v>
      </c>
      <c r="F182" s="2">
        <v>0</v>
      </c>
      <c r="G182" s="2">
        <v>0</v>
      </c>
      <c r="H182" s="2">
        <v>0</v>
      </c>
      <c r="I182" s="2">
        <v>0</v>
      </c>
      <c r="J182" s="100">
        <f t="shared" si="11"/>
        <v>0</v>
      </c>
      <c r="K182" s="2">
        <v>0</v>
      </c>
      <c r="L182" s="3">
        <f t="shared" si="8"/>
        <v>0</v>
      </c>
      <c r="M182" s="101">
        <f t="shared" si="9"/>
        <v>0</v>
      </c>
      <c r="N182" s="110"/>
      <c r="O182" s="2">
        <v>0</v>
      </c>
      <c r="P182" s="3">
        <f t="shared" si="10"/>
        <v>0</v>
      </c>
    </row>
    <row r="183" spans="1:17" x14ac:dyDescent="0.3">
      <c r="A183">
        <v>70605</v>
      </c>
      <c r="B183" s="2">
        <v>0</v>
      </c>
      <c r="C183" s="2">
        <v>0</v>
      </c>
      <c r="D183" s="2">
        <v>0</v>
      </c>
      <c r="E183" s="2">
        <v>0</v>
      </c>
      <c r="F183" s="2">
        <v>0</v>
      </c>
      <c r="G183" s="2">
        <v>0</v>
      </c>
      <c r="H183" s="2">
        <v>0</v>
      </c>
      <c r="I183" s="2">
        <v>0</v>
      </c>
      <c r="J183" s="100">
        <f t="shared" si="11"/>
        <v>0</v>
      </c>
      <c r="K183" s="2">
        <v>0</v>
      </c>
      <c r="L183" s="3">
        <f t="shared" si="8"/>
        <v>0</v>
      </c>
      <c r="M183" s="101">
        <f t="shared" si="9"/>
        <v>0</v>
      </c>
      <c r="N183" s="110"/>
      <c r="O183" s="2">
        <v>0</v>
      </c>
      <c r="P183" s="3">
        <f t="shared" si="10"/>
        <v>0</v>
      </c>
    </row>
    <row r="184" spans="1:17" x14ac:dyDescent="0.3">
      <c r="A184">
        <v>70606</v>
      </c>
      <c r="B184" s="2">
        <v>0</v>
      </c>
      <c r="C184" s="2">
        <v>0</v>
      </c>
      <c r="D184" s="2">
        <v>0</v>
      </c>
      <c r="E184" s="2">
        <v>0</v>
      </c>
      <c r="F184" s="2">
        <v>0</v>
      </c>
      <c r="G184" s="2">
        <v>0</v>
      </c>
      <c r="H184" s="2">
        <v>0</v>
      </c>
      <c r="I184" s="2">
        <v>0</v>
      </c>
      <c r="J184" s="100">
        <f t="shared" si="11"/>
        <v>0</v>
      </c>
      <c r="K184" s="2">
        <v>0</v>
      </c>
      <c r="L184" s="3">
        <f t="shared" si="8"/>
        <v>0</v>
      </c>
      <c r="M184" s="101">
        <f t="shared" si="9"/>
        <v>0</v>
      </c>
      <c r="N184" s="110"/>
      <c r="O184" s="2">
        <v>0</v>
      </c>
      <c r="P184" s="3">
        <f t="shared" si="10"/>
        <v>0</v>
      </c>
    </row>
    <row r="185" spans="1:17" x14ac:dyDescent="0.3">
      <c r="A185">
        <v>70607</v>
      </c>
      <c r="B185" s="2">
        <v>0</v>
      </c>
      <c r="C185" s="2">
        <v>0</v>
      </c>
      <c r="D185" s="2">
        <v>0</v>
      </c>
      <c r="E185" s="2">
        <v>0</v>
      </c>
      <c r="F185" s="2">
        <v>0</v>
      </c>
      <c r="G185" s="2">
        <v>0</v>
      </c>
      <c r="H185" s="2">
        <v>0</v>
      </c>
      <c r="I185" s="2">
        <v>0</v>
      </c>
      <c r="J185" s="100">
        <f t="shared" si="11"/>
        <v>0</v>
      </c>
      <c r="K185" s="2">
        <v>0</v>
      </c>
      <c r="L185" s="3">
        <f t="shared" si="8"/>
        <v>0</v>
      </c>
      <c r="M185" s="101">
        <f t="shared" si="9"/>
        <v>0</v>
      </c>
      <c r="N185" s="110"/>
      <c r="O185" s="2">
        <v>0</v>
      </c>
      <c r="P185" s="3">
        <f t="shared" si="10"/>
        <v>0</v>
      </c>
    </row>
    <row r="186" spans="1:17" x14ac:dyDescent="0.3">
      <c r="A186">
        <v>70608</v>
      </c>
      <c r="B186" s="2">
        <v>0</v>
      </c>
      <c r="C186" s="2">
        <v>0</v>
      </c>
      <c r="D186" s="2">
        <v>0</v>
      </c>
      <c r="E186" s="2">
        <v>0</v>
      </c>
      <c r="F186" s="2">
        <v>1963.31</v>
      </c>
      <c r="G186" s="2">
        <v>3793.72</v>
      </c>
      <c r="H186" s="2">
        <v>40.270000000000003</v>
      </c>
      <c r="I186" s="2">
        <v>40.270000000000003</v>
      </c>
      <c r="J186" s="100">
        <f t="shared" si="11"/>
        <v>3874.2600000000007</v>
      </c>
      <c r="K186" s="2">
        <v>589.16000000000008</v>
      </c>
      <c r="L186" s="3">
        <f t="shared" si="8"/>
        <v>3285.1000000000004</v>
      </c>
      <c r="M186" s="101">
        <f t="shared" si="9"/>
        <v>0.84792966914972145</v>
      </c>
      <c r="N186" s="110"/>
      <c r="O186" s="2">
        <v>0</v>
      </c>
      <c r="P186" s="3">
        <f t="shared" si="10"/>
        <v>-3874.2600000000007</v>
      </c>
    </row>
    <row r="187" spans="1:17" x14ac:dyDescent="0.3">
      <c r="A187">
        <v>70609</v>
      </c>
      <c r="B187" s="2">
        <v>0</v>
      </c>
      <c r="C187" s="2">
        <v>0</v>
      </c>
      <c r="D187" s="2">
        <v>0</v>
      </c>
      <c r="E187" s="2">
        <v>0</v>
      </c>
      <c r="F187" s="2">
        <v>0</v>
      </c>
      <c r="G187" s="2">
        <v>0</v>
      </c>
      <c r="H187" s="2">
        <v>0</v>
      </c>
      <c r="I187" s="2">
        <v>0</v>
      </c>
      <c r="J187" s="100">
        <f t="shared" si="11"/>
        <v>0</v>
      </c>
      <c r="K187" s="2">
        <v>0</v>
      </c>
      <c r="L187" s="3">
        <f t="shared" si="8"/>
        <v>0</v>
      </c>
      <c r="M187" s="101">
        <f t="shared" si="9"/>
        <v>0</v>
      </c>
      <c r="N187" s="110"/>
      <c r="O187" s="2">
        <v>0</v>
      </c>
      <c r="P187" s="3">
        <f t="shared" si="10"/>
        <v>0</v>
      </c>
    </row>
    <row r="188" spans="1:17" x14ac:dyDescent="0.3">
      <c r="A188">
        <v>70701</v>
      </c>
      <c r="B188" s="2">
        <v>1806347.55</v>
      </c>
      <c r="C188" s="2">
        <v>3296502.29</v>
      </c>
      <c r="D188" s="2">
        <v>37053.18</v>
      </c>
      <c r="E188" s="2">
        <v>37053.18</v>
      </c>
      <c r="F188" s="2">
        <v>247127.55</v>
      </c>
      <c r="G188" s="2">
        <v>477525.77</v>
      </c>
      <c r="H188" s="2">
        <v>5069.22</v>
      </c>
      <c r="I188" s="2">
        <v>5069.22</v>
      </c>
      <c r="J188" s="100">
        <f t="shared" si="11"/>
        <v>3858272.8600000008</v>
      </c>
      <c r="K188" s="2">
        <v>3490694.1499999994</v>
      </c>
      <c r="L188" s="3">
        <f t="shared" si="8"/>
        <v>367578.71000000136</v>
      </c>
      <c r="M188" s="101">
        <f t="shared" si="9"/>
        <v>9.5270273341943282E-2</v>
      </c>
      <c r="N188" s="110"/>
      <c r="O188" s="2">
        <v>196135.69</v>
      </c>
      <c r="P188" s="3">
        <f t="shared" si="10"/>
        <v>-3662137.1700000009</v>
      </c>
    </row>
    <row r="189" spans="1:17" x14ac:dyDescent="0.3">
      <c r="A189">
        <v>70702</v>
      </c>
      <c r="B189" s="2">
        <v>587263.63</v>
      </c>
      <c r="C189" s="2">
        <v>1083029.3700000001</v>
      </c>
      <c r="D189" s="2">
        <v>12046.48</v>
      </c>
      <c r="E189" s="2">
        <v>12046.48</v>
      </c>
      <c r="F189" s="2">
        <v>20138.560000000001</v>
      </c>
      <c r="G189" s="2">
        <v>38913.81</v>
      </c>
      <c r="H189" s="2">
        <v>413.1</v>
      </c>
      <c r="I189" s="2">
        <v>413.1</v>
      </c>
      <c r="J189" s="100">
        <f t="shared" si="11"/>
        <v>1146862.3400000003</v>
      </c>
      <c r="K189" s="2">
        <v>1039754.76</v>
      </c>
      <c r="L189" s="3">
        <f t="shared" si="8"/>
        <v>107107.58000000031</v>
      </c>
      <c r="M189" s="101">
        <f t="shared" si="9"/>
        <v>9.339183637331773E-2</v>
      </c>
      <c r="N189" s="110"/>
      <c r="O189" s="2">
        <v>51744.68</v>
      </c>
      <c r="P189" s="3">
        <f t="shared" si="10"/>
        <v>-1095117.6600000004</v>
      </c>
    </row>
    <row r="190" spans="1:17" x14ac:dyDescent="0.3">
      <c r="A190">
        <v>70704</v>
      </c>
      <c r="B190" s="2">
        <v>0</v>
      </c>
      <c r="C190" s="2">
        <v>0</v>
      </c>
      <c r="D190" s="2">
        <v>0</v>
      </c>
      <c r="E190" s="2">
        <v>0</v>
      </c>
      <c r="F190" s="2">
        <v>0</v>
      </c>
      <c r="G190" s="2">
        <v>0</v>
      </c>
      <c r="H190" s="2">
        <v>0</v>
      </c>
      <c r="I190" s="2">
        <v>0</v>
      </c>
      <c r="J190" s="100">
        <f t="shared" si="11"/>
        <v>0</v>
      </c>
      <c r="K190" s="2">
        <v>0</v>
      </c>
      <c r="L190" s="3">
        <f t="shared" si="8"/>
        <v>0</v>
      </c>
      <c r="M190" s="101">
        <f t="shared" si="9"/>
        <v>0</v>
      </c>
      <c r="N190" s="110"/>
      <c r="O190" s="2">
        <v>0</v>
      </c>
      <c r="P190" s="3">
        <f t="shared" si="10"/>
        <v>0</v>
      </c>
    </row>
    <row r="191" spans="1:17" x14ac:dyDescent="0.3">
      <c r="A191">
        <v>70705</v>
      </c>
      <c r="B191" s="2">
        <v>0</v>
      </c>
      <c r="C191" s="2">
        <v>0</v>
      </c>
      <c r="D191" s="2">
        <v>0</v>
      </c>
      <c r="E191" s="2">
        <v>0</v>
      </c>
      <c r="F191" s="2">
        <v>4487.22</v>
      </c>
      <c r="G191" s="2">
        <v>8670.68</v>
      </c>
      <c r="H191" s="2">
        <v>92.05</v>
      </c>
      <c r="I191" s="2">
        <v>92.05</v>
      </c>
      <c r="J191" s="100">
        <f t="shared" si="11"/>
        <v>8854.7799999999988</v>
      </c>
      <c r="K191" s="2">
        <v>20649.07</v>
      </c>
      <c r="L191" s="3">
        <f t="shared" si="8"/>
        <v>-11794.29</v>
      </c>
      <c r="M191" s="101">
        <f t="shared" si="9"/>
        <v>-1.331968721978412</v>
      </c>
      <c r="N191" s="110"/>
      <c r="O191" s="2">
        <v>0</v>
      </c>
      <c r="P191" s="3">
        <f t="shared" si="10"/>
        <v>-8854.7799999999988</v>
      </c>
      <c r="Q191" t="s">
        <v>79</v>
      </c>
    </row>
    <row r="192" spans="1:17" x14ac:dyDescent="0.3">
      <c r="A192">
        <v>70707</v>
      </c>
      <c r="B192" s="2">
        <v>0</v>
      </c>
      <c r="C192" s="2">
        <v>0</v>
      </c>
      <c r="D192" s="2">
        <v>0</v>
      </c>
      <c r="E192" s="2">
        <v>0</v>
      </c>
      <c r="F192" s="2">
        <v>0</v>
      </c>
      <c r="G192" s="2">
        <v>0</v>
      </c>
      <c r="H192" s="2">
        <v>0</v>
      </c>
      <c r="I192" s="2">
        <v>0</v>
      </c>
      <c r="J192" s="100">
        <f t="shared" si="11"/>
        <v>0</v>
      </c>
      <c r="K192" s="2">
        <v>0</v>
      </c>
      <c r="L192" s="3">
        <f t="shared" si="8"/>
        <v>0</v>
      </c>
      <c r="M192" s="101">
        <f t="shared" si="9"/>
        <v>0</v>
      </c>
      <c r="N192" s="110"/>
      <c r="O192" s="2">
        <v>0</v>
      </c>
      <c r="P192" s="3">
        <f t="shared" si="10"/>
        <v>0</v>
      </c>
    </row>
    <row r="193" spans="1:16" x14ac:dyDescent="0.3">
      <c r="A193">
        <v>70709</v>
      </c>
      <c r="B193" s="2">
        <v>0</v>
      </c>
      <c r="C193" s="2">
        <v>0</v>
      </c>
      <c r="D193" s="2">
        <v>0</v>
      </c>
      <c r="E193" s="2">
        <v>0</v>
      </c>
      <c r="F193" s="2">
        <v>0</v>
      </c>
      <c r="G193" s="2">
        <v>0</v>
      </c>
      <c r="H193" s="2">
        <v>0</v>
      </c>
      <c r="I193" s="2">
        <v>0</v>
      </c>
      <c r="J193" s="100">
        <f t="shared" si="11"/>
        <v>0</v>
      </c>
      <c r="K193" s="2">
        <v>0</v>
      </c>
      <c r="L193" s="3">
        <f t="shared" si="8"/>
        <v>0</v>
      </c>
      <c r="M193" s="101">
        <f t="shared" si="9"/>
        <v>0</v>
      </c>
      <c r="N193" s="110"/>
      <c r="O193" s="2">
        <v>0</v>
      </c>
      <c r="P193" s="3">
        <f t="shared" si="10"/>
        <v>0</v>
      </c>
    </row>
    <row r="194" spans="1:16" x14ac:dyDescent="0.3">
      <c r="A194">
        <v>70712</v>
      </c>
      <c r="B194" s="2">
        <v>1016644.41</v>
      </c>
      <c r="C194" s="2">
        <v>1964470.05</v>
      </c>
      <c r="D194" s="2">
        <v>20854.3</v>
      </c>
      <c r="E194" s="2">
        <v>20854.3</v>
      </c>
      <c r="F194" s="2">
        <v>31606.2</v>
      </c>
      <c r="G194" s="2">
        <v>61072.84</v>
      </c>
      <c r="H194" s="2">
        <v>648.34</v>
      </c>
      <c r="I194" s="2">
        <v>648.34</v>
      </c>
      <c r="J194" s="100">
        <f t="shared" si="11"/>
        <v>2068548.1699999997</v>
      </c>
      <c r="K194" s="2">
        <v>1768878.3199999998</v>
      </c>
      <c r="L194" s="3">
        <f t="shared" si="8"/>
        <v>299669.84999999986</v>
      </c>
      <c r="M194" s="101">
        <f t="shared" si="9"/>
        <v>0.1448696502919726</v>
      </c>
      <c r="N194" s="110"/>
      <c r="O194" s="2">
        <v>0</v>
      </c>
      <c r="P194" s="3">
        <f t="shared" si="10"/>
        <v>-2068548.1699999997</v>
      </c>
    </row>
    <row r="195" spans="1:16" x14ac:dyDescent="0.3">
      <c r="A195">
        <v>70714</v>
      </c>
      <c r="B195" s="2">
        <v>132121.13</v>
      </c>
      <c r="C195" s="2">
        <v>243063.71</v>
      </c>
      <c r="D195" s="2">
        <v>2710.16</v>
      </c>
      <c r="E195" s="2">
        <v>2710.16</v>
      </c>
      <c r="F195" s="2">
        <v>11433.73</v>
      </c>
      <c r="G195" s="2">
        <v>22093.45</v>
      </c>
      <c r="H195" s="2">
        <v>234.55</v>
      </c>
      <c r="I195" s="2">
        <v>234.55</v>
      </c>
      <c r="J195" s="100">
        <f t="shared" si="11"/>
        <v>271046.58</v>
      </c>
      <c r="K195" s="2">
        <v>260437.63999999998</v>
      </c>
      <c r="L195" s="3">
        <f t="shared" ref="L195:L258" si="12">J195-K195</f>
        <v>10608.940000000031</v>
      </c>
      <c r="M195" s="101">
        <f t="shared" ref="M195:M258" si="13">IF(J195=0,0,L195/J195)</f>
        <v>3.9140652503344739E-2</v>
      </c>
      <c r="N195" s="110"/>
      <c r="O195" s="2">
        <v>12234.89</v>
      </c>
      <c r="P195" s="3">
        <f t="shared" ref="P195:P258" si="14">O195-J195</f>
        <v>-258811.69</v>
      </c>
    </row>
    <row r="196" spans="1:16" x14ac:dyDescent="0.3">
      <c r="A196">
        <v>70715</v>
      </c>
      <c r="B196" s="2">
        <v>0</v>
      </c>
      <c r="C196" s="2">
        <v>0</v>
      </c>
      <c r="D196" s="2">
        <v>0</v>
      </c>
      <c r="E196" s="2">
        <v>0</v>
      </c>
      <c r="F196" s="2">
        <v>2580.63</v>
      </c>
      <c r="G196" s="2">
        <v>4986.4799999999996</v>
      </c>
      <c r="H196" s="2">
        <v>52.92</v>
      </c>
      <c r="I196" s="2">
        <v>52.92</v>
      </c>
      <c r="J196" s="100">
        <f t="shared" ref="J196:J259" si="15">SUM(C196:I196)-F196</f>
        <v>5092.32</v>
      </c>
      <c r="K196" s="2">
        <v>5296.59</v>
      </c>
      <c r="L196" s="3">
        <f t="shared" si="12"/>
        <v>-204.27000000000044</v>
      </c>
      <c r="M196" s="101">
        <f t="shared" si="13"/>
        <v>-4.0113347158073423E-2</v>
      </c>
      <c r="N196" s="110"/>
      <c r="O196" s="2">
        <v>0</v>
      </c>
      <c r="P196" s="3">
        <f t="shared" si="14"/>
        <v>-5092.32</v>
      </c>
    </row>
    <row r="197" spans="1:16" x14ac:dyDescent="0.3">
      <c r="A197">
        <v>70718</v>
      </c>
      <c r="B197" s="2">
        <v>0</v>
      </c>
      <c r="C197" s="2">
        <v>0</v>
      </c>
      <c r="D197" s="2">
        <v>0</v>
      </c>
      <c r="E197" s="2">
        <v>0</v>
      </c>
      <c r="F197" s="2">
        <v>0</v>
      </c>
      <c r="G197" s="2">
        <v>0</v>
      </c>
      <c r="H197" s="2">
        <v>0</v>
      </c>
      <c r="I197" s="2">
        <v>0</v>
      </c>
      <c r="J197" s="100">
        <f t="shared" si="15"/>
        <v>0</v>
      </c>
      <c r="K197" s="2">
        <v>0</v>
      </c>
      <c r="L197" s="3">
        <f t="shared" si="12"/>
        <v>0</v>
      </c>
      <c r="M197" s="101">
        <f t="shared" si="13"/>
        <v>0</v>
      </c>
      <c r="N197" s="110"/>
      <c r="O197" s="2">
        <v>0</v>
      </c>
      <c r="P197" s="3">
        <f t="shared" si="14"/>
        <v>0</v>
      </c>
    </row>
    <row r="198" spans="1:16" x14ac:dyDescent="0.3">
      <c r="A198">
        <v>70719</v>
      </c>
      <c r="B198" s="2">
        <v>0</v>
      </c>
      <c r="C198" s="2">
        <v>0</v>
      </c>
      <c r="D198" s="2">
        <v>0</v>
      </c>
      <c r="E198" s="2">
        <v>0</v>
      </c>
      <c r="F198" s="2">
        <v>0</v>
      </c>
      <c r="G198" s="2">
        <v>0</v>
      </c>
      <c r="H198" s="2">
        <v>0</v>
      </c>
      <c r="I198" s="2">
        <v>0</v>
      </c>
      <c r="J198" s="100">
        <f t="shared" si="15"/>
        <v>0</v>
      </c>
      <c r="K198" s="2">
        <v>0</v>
      </c>
      <c r="L198" s="3">
        <f t="shared" si="12"/>
        <v>0</v>
      </c>
      <c r="M198" s="101">
        <f t="shared" si="13"/>
        <v>0</v>
      </c>
      <c r="N198" s="110"/>
      <c r="O198" s="2">
        <v>0</v>
      </c>
      <c r="P198" s="3">
        <f t="shared" si="14"/>
        <v>0</v>
      </c>
    </row>
    <row r="199" spans="1:16" x14ac:dyDescent="0.3">
      <c r="A199">
        <v>70801</v>
      </c>
      <c r="B199" s="2">
        <v>1484531.15</v>
      </c>
      <c r="C199" s="2">
        <v>2753871.98</v>
      </c>
      <c r="D199" s="2">
        <v>30452.02</v>
      </c>
      <c r="E199" s="2">
        <v>30452.02</v>
      </c>
      <c r="F199" s="2">
        <v>120811.26</v>
      </c>
      <c r="G199" s="2">
        <v>233444.39</v>
      </c>
      <c r="H199" s="2">
        <v>2478.1799999999998</v>
      </c>
      <c r="I199" s="2">
        <v>2478.1799999999998</v>
      </c>
      <c r="J199" s="100">
        <f t="shared" si="15"/>
        <v>3053176.7700000005</v>
      </c>
      <c r="K199" s="2">
        <v>2982468.1199999996</v>
      </c>
      <c r="L199" s="3">
        <f t="shared" si="12"/>
        <v>70708.650000000838</v>
      </c>
      <c r="M199" s="101">
        <f t="shared" si="13"/>
        <v>2.3159042311199304E-2</v>
      </c>
      <c r="N199" s="110"/>
      <c r="O199" s="2">
        <v>117817.55</v>
      </c>
      <c r="P199" s="3">
        <f t="shared" si="14"/>
        <v>-2935359.2200000007</v>
      </c>
    </row>
    <row r="200" spans="1:16" x14ac:dyDescent="0.3">
      <c r="A200">
        <v>70802</v>
      </c>
      <c r="B200" s="2">
        <v>354995.45</v>
      </c>
      <c r="C200" s="2">
        <v>660560.64000000001</v>
      </c>
      <c r="D200" s="2">
        <v>7282.04</v>
      </c>
      <c r="E200" s="2">
        <v>7282.04</v>
      </c>
      <c r="F200" s="2">
        <v>2834.71</v>
      </c>
      <c r="G200" s="2">
        <v>5477.44</v>
      </c>
      <c r="H200" s="2">
        <v>58.15</v>
      </c>
      <c r="I200" s="2">
        <v>58.15</v>
      </c>
      <c r="J200" s="100">
        <f t="shared" si="15"/>
        <v>680718.46000000008</v>
      </c>
      <c r="K200" s="2">
        <v>589515.12</v>
      </c>
      <c r="L200" s="3">
        <f t="shared" si="12"/>
        <v>91203.340000000084</v>
      </c>
      <c r="M200" s="101">
        <f t="shared" si="13"/>
        <v>0.13398100001577756</v>
      </c>
      <c r="N200" s="110"/>
      <c r="O200" s="2">
        <v>25398.799999999999</v>
      </c>
      <c r="P200" s="3">
        <f t="shared" si="14"/>
        <v>-655319.66</v>
      </c>
    </row>
    <row r="201" spans="1:16" x14ac:dyDescent="0.3">
      <c r="A201">
        <v>70804</v>
      </c>
      <c r="B201" s="2">
        <v>20465.87</v>
      </c>
      <c r="C201" s="2">
        <v>37042.519999999997</v>
      </c>
      <c r="D201" s="2">
        <v>419.81</v>
      </c>
      <c r="E201" s="2">
        <v>419.81</v>
      </c>
      <c r="F201" s="2">
        <v>0</v>
      </c>
      <c r="G201" s="2">
        <v>0</v>
      </c>
      <c r="H201" s="2">
        <v>0</v>
      </c>
      <c r="I201" s="2">
        <v>0</v>
      </c>
      <c r="J201" s="100">
        <f t="shared" si="15"/>
        <v>37882.139999999992</v>
      </c>
      <c r="K201" s="2">
        <v>39609.939999999995</v>
      </c>
      <c r="L201" s="3">
        <f t="shared" si="12"/>
        <v>-1727.8000000000029</v>
      </c>
      <c r="M201" s="101">
        <f t="shared" si="13"/>
        <v>-4.5609883707731488E-2</v>
      </c>
      <c r="N201" s="110"/>
      <c r="O201" s="2">
        <v>2503.8000000000002</v>
      </c>
      <c r="P201" s="3">
        <f t="shared" si="14"/>
        <v>-35378.339999999989</v>
      </c>
    </row>
    <row r="202" spans="1:16" x14ac:dyDescent="0.3">
      <c r="A202">
        <v>70805</v>
      </c>
      <c r="B202" s="2">
        <v>0</v>
      </c>
      <c r="C202" s="2">
        <v>0</v>
      </c>
      <c r="D202" s="2">
        <v>0</v>
      </c>
      <c r="E202" s="2">
        <v>0</v>
      </c>
      <c r="F202" s="2">
        <v>0</v>
      </c>
      <c r="G202" s="2">
        <v>0</v>
      </c>
      <c r="H202" s="2">
        <v>0</v>
      </c>
      <c r="I202" s="2">
        <v>0</v>
      </c>
      <c r="J202" s="100">
        <f t="shared" si="15"/>
        <v>0</v>
      </c>
      <c r="K202" s="2">
        <v>0</v>
      </c>
      <c r="L202" s="3">
        <f t="shared" si="12"/>
        <v>0</v>
      </c>
      <c r="M202" s="101">
        <f t="shared" si="13"/>
        <v>0</v>
      </c>
      <c r="N202" s="110"/>
      <c r="O202" s="2">
        <v>0</v>
      </c>
      <c r="P202" s="3">
        <f t="shared" si="14"/>
        <v>0</v>
      </c>
    </row>
    <row r="203" spans="1:16" x14ac:dyDescent="0.3">
      <c r="A203">
        <v>70806</v>
      </c>
      <c r="B203" s="2">
        <v>250074.09</v>
      </c>
      <c r="C203" s="2">
        <v>466866.52</v>
      </c>
      <c r="D203" s="2">
        <v>5129.74</v>
      </c>
      <c r="E203" s="2">
        <v>5129.74</v>
      </c>
      <c r="F203" s="2">
        <v>14736.28</v>
      </c>
      <c r="G203" s="2">
        <v>28474.95</v>
      </c>
      <c r="H203" s="2">
        <v>302.29000000000002</v>
      </c>
      <c r="I203" s="2">
        <v>302.29000000000002</v>
      </c>
      <c r="J203" s="100">
        <f t="shared" si="15"/>
        <v>506205.52999999997</v>
      </c>
      <c r="K203" s="2">
        <v>453186.63999999996</v>
      </c>
      <c r="L203" s="3">
        <f t="shared" si="12"/>
        <v>53018.890000000014</v>
      </c>
      <c r="M203" s="101">
        <f t="shared" si="13"/>
        <v>0.10473787198650322</v>
      </c>
      <c r="N203" s="110"/>
      <c r="O203" s="2">
        <v>16353.36</v>
      </c>
      <c r="P203" s="3">
        <f t="shared" si="14"/>
        <v>-489852.17</v>
      </c>
    </row>
    <row r="204" spans="1:16" x14ac:dyDescent="0.3">
      <c r="A204">
        <v>70807</v>
      </c>
      <c r="B204" s="2">
        <v>8245.4500000000007</v>
      </c>
      <c r="C204" s="2">
        <v>15063.41</v>
      </c>
      <c r="D204" s="2">
        <v>0</v>
      </c>
      <c r="E204" s="2">
        <v>0</v>
      </c>
      <c r="F204" s="2">
        <v>0</v>
      </c>
      <c r="G204" s="2">
        <v>0</v>
      </c>
      <c r="H204" s="2">
        <v>0</v>
      </c>
      <c r="I204" s="2">
        <v>0</v>
      </c>
      <c r="J204" s="100">
        <f t="shared" si="15"/>
        <v>15063.41</v>
      </c>
      <c r="K204" s="2">
        <v>14013.67</v>
      </c>
      <c r="L204" s="3">
        <f t="shared" si="12"/>
        <v>1049.7399999999998</v>
      </c>
      <c r="M204" s="101">
        <f t="shared" si="13"/>
        <v>6.9688071957146477E-2</v>
      </c>
      <c r="N204" s="110"/>
      <c r="O204" s="2">
        <v>869.35</v>
      </c>
      <c r="P204" s="3">
        <f t="shared" si="14"/>
        <v>-14194.06</v>
      </c>
    </row>
    <row r="205" spans="1:16" x14ac:dyDescent="0.3">
      <c r="A205">
        <v>70808</v>
      </c>
      <c r="B205" s="2">
        <v>0</v>
      </c>
      <c r="C205" s="2">
        <v>0</v>
      </c>
      <c r="D205" s="2">
        <v>0</v>
      </c>
      <c r="E205" s="2">
        <v>0</v>
      </c>
      <c r="F205" s="2">
        <v>0</v>
      </c>
      <c r="G205" s="2">
        <v>0</v>
      </c>
      <c r="H205" s="2">
        <v>0</v>
      </c>
      <c r="I205" s="2">
        <v>0</v>
      </c>
      <c r="J205" s="100">
        <f t="shared" si="15"/>
        <v>0</v>
      </c>
      <c r="K205" s="2">
        <v>0</v>
      </c>
      <c r="L205" s="3">
        <f t="shared" si="12"/>
        <v>0</v>
      </c>
      <c r="M205" s="101">
        <f t="shared" si="13"/>
        <v>0</v>
      </c>
      <c r="N205" s="110"/>
      <c r="O205" s="2">
        <v>0</v>
      </c>
      <c r="P205" s="3">
        <f t="shared" si="14"/>
        <v>0</v>
      </c>
    </row>
    <row r="206" spans="1:16" x14ac:dyDescent="0.3">
      <c r="A206">
        <v>70809</v>
      </c>
      <c r="B206" s="2">
        <v>0</v>
      </c>
      <c r="C206" s="2">
        <v>0</v>
      </c>
      <c r="D206" s="2">
        <v>0</v>
      </c>
      <c r="E206" s="2">
        <v>0</v>
      </c>
      <c r="F206" s="2">
        <v>0</v>
      </c>
      <c r="G206" s="2">
        <v>0</v>
      </c>
      <c r="H206" s="2">
        <v>0</v>
      </c>
      <c r="I206" s="2">
        <v>0</v>
      </c>
      <c r="J206" s="100">
        <f t="shared" si="15"/>
        <v>0</v>
      </c>
      <c r="K206" s="2">
        <v>0</v>
      </c>
      <c r="L206" s="3">
        <f t="shared" si="12"/>
        <v>0</v>
      </c>
      <c r="M206" s="101">
        <f t="shared" si="13"/>
        <v>0</v>
      </c>
      <c r="N206" s="110"/>
      <c r="O206" s="2">
        <v>0</v>
      </c>
      <c r="P206" s="3">
        <f t="shared" si="14"/>
        <v>0</v>
      </c>
    </row>
    <row r="207" spans="1:16" x14ac:dyDescent="0.3">
      <c r="A207">
        <v>70812</v>
      </c>
      <c r="B207" s="2">
        <v>0</v>
      </c>
      <c r="C207" s="2">
        <v>0</v>
      </c>
      <c r="D207" s="2">
        <v>0</v>
      </c>
      <c r="E207" s="2">
        <v>0</v>
      </c>
      <c r="F207" s="2">
        <v>0</v>
      </c>
      <c r="G207" s="2">
        <v>0</v>
      </c>
      <c r="H207" s="2">
        <v>0</v>
      </c>
      <c r="I207" s="2">
        <v>0</v>
      </c>
      <c r="J207" s="100">
        <f t="shared" si="15"/>
        <v>0</v>
      </c>
      <c r="K207" s="2">
        <v>0</v>
      </c>
      <c r="L207" s="3">
        <f t="shared" si="12"/>
        <v>0</v>
      </c>
      <c r="M207" s="101">
        <f t="shared" si="13"/>
        <v>0</v>
      </c>
      <c r="N207" s="110"/>
      <c r="O207" s="2">
        <v>0</v>
      </c>
      <c r="P207" s="3">
        <f t="shared" si="14"/>
        <v>0</v>
      </c>
    </row>
    <row r="208" spans="1:16" x14ac:dyDescent="0.3">
      <c r="A208">
        <v>70901</v>
      </c>
      <c r="B208" s="2">
        <v>131425.4</v>
      </c>
      <c r="C208" s="2">
        <v>240720.95</v>
      </c>
      <c r="D208" s="2">
        <v>2695.91</v>
      </c>
      <c r="E208" s="2">
        <v>2695.91</v>
      </c>
      <c r="F208" s="2">
        <v>33861.449999999997</v>
      </c>
      <c r="G208" s="2">
        <v>65430.69</v>
      </c>
      <c r="H208" s="2">
        <v>694.59</v>
      </c>
      <c r="I208" s="2">
        <v>694.59</v>
      </c>
      <c r="J208" s="100">
        <f t="shared" si="15"/>
        <v>312932.64000000007</v>
      </c>
      <c r="K208" s="2">
        <v>268292.74</v>
      </c>
      <c r="L208" s="3">
        <f t="shared" si="12"/>
        <v>44639.900000000081</v>
      </c>
      <c r="M208" s="101">
        <f t="shared" si="13"/>
        <v>0.14265018823220252</v>
      </c>
      <c r="N208" s="110"/>
      <c r="O208" s="2">
        <v>13232.79</v>
      </c>
      <c r="P208" s="3">
        <f t="shared" si="14"/>
        <v>-299699.85000000009</v>
      </c>
    </row>
    <row r="209" spans="1:17" x14ac:dyDescent="0.3">
      <c r="A209">
        <v>70902</v>
      </c>
      <c r="B209" s="2">
        <v>30740.81</v>
      </c>
      <c r="C209" s="2">
        <v>53704.52</v>
      </c>
      <c r="D209" s="2">
        <v>630.63</v>
      </c>
      <c r="E209" s="2">
        <v>0</v>
      </c>
      <c r="F209" s="2">
        <v>6168.62</v>
      </c>
      <c r="G209" s="2">
        <v>11920.3</v>
      </c>
      <c r="H209" s="2">
        <v>126.54</v>
      </c>
      <c r="I209" s="2">
        <v>0</v>
      </c>
      <c r="J209" s="100">
        <f t="shared" si="15"/>
        <v>66381.989999999991</v>
      </c>
      <c r="K209" s="2">
        <v>66357.529999999984</v>
      </c>
      <c r="L209" s="3">
        <f t="shared" si="12"/>
        <v>24.460000000006403</v>
      </c>
      <c r="M209" s="101">
        <f t="shared" si="13"/>
        <v>3.6847343684644592E-4</v>
      </c>
      <c r="N209" s="110"/>
      <c r="O209" s="2">
        <v>5698.84</v>
      </c>
      <c r="P209" s="3">
        <f t="shared" si="14"/>
        <v>-60683.149999999994</v>
      </c>
    </row>
    <row r="210" spans="1:17" x14ac:dyDescent="0.3">
      <c r="A210">
        <v>70903</v>
      </c>
      <c r="B210" s="2">
        <v>5319.2</v>
      </c>
      <c r="C210" s="2">
        <v>9851.7199999999993</v>
      </c>
      <c r="D210" s="2">
        <v>109.11</v>
      </c>
      <c r="E210" s="2">
        <v>0</v>
      </c>
      <c r="F210" s="2">
        <v>0</v>
      </c>
      <c r="G210" s="2">
        <v>0</v>
      </c>
      <c r="H210" s="2">
        <v>0</v>
      </c>
      <c r="I210" s="2">
        <v>0</v>
      </c>
      <c r="J210" s="100">
        <f t="shared" si="15"/>
        <v>9960.83</v>
      </c>
      <c r="K210" s="2">
        <v>3759.56</v>
      </c>
      <c r="L210" s="3">
        <f t="shared" si="12"/>
        <v>6201.27</v>
      </c>
      <c r="M210" s="101">
        <f t="shared" si="13"/>
        <v>0.62256558941373363</v>
      </c>
      <c r="N210" s="110"/>
      <c r="O210" s="2">
        <v>426.64</v>
      </c>
      <c r="P210" s="3">
        <f t="shared" si="14"/>
        <v>-9534.19</v>
      </c>
    </row>
    <row r="211" spans="1:17" x14ac:dyDescent="0.3">
      <c r="A211">
        <v>70905</v>
      </c>
      <c r="B211" s="2">
        <v>0</v>
      </c>
      <c r="C211" s="2">
        <v>0</v>
      </c>
      <c r="D211" s="2">
        <v>0</v>
      </c>
      <c r="E211" s="2">
        <v>0</v>
      </c>
      <c r="F211" s="2">
        <v>0</v>
      </c>
      <c r="G211" s="2">
        <v>0</v>
      </c>
      <c r="H211" s="2">
        <v>0</v>
      </c>
      <c r="I211" s="2">
        <v>0</v>
      </c>
      <c r="J211" s="100">
        <f t="shared" si="15"/>
        <v>0</v>
      </c>
      <c r="K211" s="2">
        <v>0</v>
      </c>
      <c r="L211" s="3">
        <f t="shared" si="12"/>
        <v>0</v>
      </c>
      <c r="M211" s="101">
        <f t="shared" si="13"/>
        <v>0</v>
      </c>
      <c r="N211" s="110"/>
      <c r="O211" s="2">
        <v>0</v>
      </c>
      <c r="P211" s="3">
        <f t="shared" si="14"/>
        <v>0</v>
      </c>
    </row>
    <row r="212" spans="1:17" x14ac:dyDescent="0.3">
      <c r="A212">
        <v>70908</v>
      </c>
      <c r="B212" s="2">
        <v>0</v>
      </c>
      <c r="C212" s="2">
        <v>0</v>
      </c>
      <c r="D212" s="2">
        <v>0</v>
      </c>
      <c r="E212" s="2">
        <v>0</v>
      </c>
      <c r="F212" s="2">
        <v>85.54</v>
      </c>
      <c r="G212" s="2">
        <v>165.27</v>
      </c>
      <c r="H212" s="2">
        <v>1.75</v>
      </c>
      <c r="I212" s="2">
        <v>1.75</v>
      </c>
      <c r="J212" s="100">
        <f t="shared" si="15"/>
        <v>168.76999999999998</v>
      </c>
      <c r="K212" s="2">
        <v>2263.84</v>
      </c>
      <c r="L212" s="3">
        <f t="shared" si="12"/>
        <v>-2095.0700000000002</v>
      </c>
      <c r="M212" s="101">
        <f t="shared" si="13"/>
        <v>-12.413758369378446</v>
      </c>
      <c r="N212" s="110"/>
      <c r="O212" s="2">
        <v>0</v>
      </c>
      <c r="P212" s="3">
        <f t="shared" si="14"/>
        <v>-168.76999999999998</v>
      </c>
    </row>
    <row r="213" spans="1:17" x14ac:dyDescent="0.3">
      <c r="A213">
        <v>71001</v>
      </c>
      <c r="B213" s="2">
        <v>3406653.32</v>
      </c>
      <c r="C213" s="2">
        <v>6236440.1699999999</v>
      </c>
      <c r="D213" s="2">
        <v>69881.320000000007</v>
      </c>
      <c r="E213" s="2">
        <v>69881.320000000007</v>
      </c>
      <c r="F213" s="2">
        <v>371142.01</v>
      </c>
      <c r="G213" s="2">
        <v>717173.39</v>
      </c>
      <c r="H213" s="2">
        <v>7613.25</v>
      </c>
      <c r="I213" s="2">
        <v>7613.25</v>
      </c>
      <c r="J213" s="100">
        <f t="shared" si="15"/>
        <v>7108602.7000000002</v>
      </c>
      <c r="K213" s="2">
        <v>6952606.2300000014</v>
      </c>
      <c r="L213" s="3">
        <f t="shared" si="12"/>
        <v>155996.46999999881</v>
      </c>
      <c r="M213" s="101">
        <f t="shared" si="13"/>
        <v>2.1944744499506043E-2</v>
      </c>
      <c r="N213" s="110"/>
      <c r="O213" s="2">
        <v>361053.27</v>
      </c>
      <c r="P213" s="3">
        <f t="shared" si="14"/>
        <v>-6747549.4299999997</v>
      </c>
    </row>
    <row r="214" spans="1:17" x14ac:dyDescent="0.3">
      <c r="A214">
        <v>71003</v>
      </c>
      <c r="B214" s="2">
        <v>0</v>
      </c>
      <c r="C214" s="2">
        <v>0</v>
      </c>
      <c r="D214" s="2">
        <v>0</v>
      </c>
      <c r="E214" s="2">
        <v>0</v>
      </c>
      <c r="F214" s="2">
        <v>0</v>
      </c>
      <c r="G214" s="2">
        <v>0</v>
      </c>
      <c r="H214" s="2">
        <v>0</v>
      </c>
      <c r="I214" s="2">
        <v>0</v>
      </c>
      <c r="J214" s="100">
        <f t="shared" si="15"/>
        <v>0</v>
      </c>
      <c r="K214" s="2">
        <v>0</v>
      </c>
      <c r="L214" s="3">
        <f t="shared" si="12"/>
        <v>0</v>
      </c>
      <c r="M214" s="101">
        <f t="shared" si="13"/>
        <v>0</v>
      </c>
      <c r="N214" s="110"/>
      <c r="O214" s="2">
        <v>0</v>
      </c>
      <c r="P214" s="3">
        <f t="shared" si="14"/>
        <v>0</v>
      </c>
    </row>
    <row r="215" spans="1:17" x14ac:dyDescent="0.3">
      <c r="A215">
        <v>71004</v>
      </c>
      <c r="B215" s="2">
        <v>0</v>
      </c>
      <c r="C215" s="2">
        <v>0</v>
      </c>
      <c r="D215" s="2">
        <v>0</v>
      </c>
      <c r="E215" s="2">
        <v>0</v>
      </c>
      <c r="F215" s="2">
        <v>0</v>
      </c>
      <c r="G215" s="2">
        <v>0</v>
      </c>
      <c r="H215" s="2">
        <v>0</v>
      </c>
      <c r="I215" s="2">
        <v>0</v>
      </c>
      <c r="J215" s="100">
        <f t="shared" si="15"/>
        <v>0</v>
      </c>
      <c r="K215" s="2">
        <v>0</v>
      </c>
      <c r="L215" s="3">
        <f t="shared" si="12"/>
        <v>0</v>
      </c>
      <c r="M215" s="101">
        <f t="shared" si="13"/>
        <v>0</v>
      </c>
      <c r="N215" s="110"/>
      <c r="O215" s="2">
        <v>0</v>
      </c>
      <c r="P215" s="3">
        <f t="shared" si="14"/>
        <v>0</v>
      </c>
    </row>
    <row r="216" spans="1:17" x14ac:dyDescent="0.3">
      <c r="A216">
        <v>71006</v>
      </c>
      <c r="B216" s="2">
        <v>5107125.66</v>
      </c>
      <c r="C216" s="2">
        <v>9461331.1600000001</v>
      </c>
      <c r="D216" s="2">
        <v>104738.87</v>
      </c>
      <c r="E216" s="2">
        <v>104738.87</v>
      </c>
      <c r="F216" s="2">
        <v>70619.02</v>
      </c>
      <c r="G216" s="2">
        <v>136457.82999999999</v>
      </c>
      <c r="H216" s="2">
        <v>1448.58</v>
      </c>
      <c r="I216" s="2">
        <v>1448.58</v>
      </c>
      <c r="J216" s="100">
        <f t="shared" si="15"/>
        <v>9810163.8899999987</v>
      </c>
      <c r="K216" s="2">
        <v>8933921.4499999974</v>
      </c>
      <c r="L216" s="3">
        <f t="shared" si="12"/>
        <v>876242.44000000134</v>
      </c>
      <c r="M216" s="101">
        <f t="shared" si="13"/>
        <v>8.9319857427988536E-2</v>
      </c>
      <c r="N216" s="110"/>
      <c r="O216" s="2">
        <v>425689.47</v>
      </c>
      <c r="P216" s="3">
        <f t="shared" si="14"/>
        <v>-9384474.4199999981</v>
      </c>
    </row>
    <row r="217" spans="1:17" x14ac:dyDescent="0.3">
      <c r="A217">
        <v>71008</v>
      </c>
      <c r="B217" s="2">
        <v>1654217.53</v>
      </c>
      <c r="C217" s="2">
        <v>3064482.76</v>
      </c>
      <c r="D217" s="2">
        <v>33932.93</v>
      </c>
      <c r="E217" s="2">
        <v>33932.93</v>
      </c>
      <c r="F217" s="2">
        <v>1629.36</v>
      </c>
      <c r="G217" s="2">
        <v>3148.46</v>
      </c>
      <c r="H217" s="2">
        <v>33.42</v>
      </c>
      <c r="I217" s="2">
        <v>33.42</v>
      </c>
      <c r="J217" s="100">
        <f t="shared" si="15"/>
        <v>3135563.92</v>
      </c>
      <c r="K217" s="2">
        <v>2722887.5900000003</v>
      </c>
      <c r="L217" s="3">
        <f t="shared" si="12"/>
        <v>412676.32999999961</v>
      </c>
      <c r="M217" s="101">
        <f t="shared" si="13"/>
        <v>0.13161151886197225</v>
      </c>
      <c r="N217" s="110"/>
      <c r="O217" s="2">
        <v>131973.72</v>
      </c>
      <c r="P217" s="3">
        <f t="shared" si="14"/>
        <v>-3003590.1999999997</v>
      </c>
    </row>
    <row r="218" spans="1:17" x14ac:dyDescent="0.3">
      <c r="A218">
        <v>71011</v>
      </c>
      <c r="B218" s="2">
        <v>0</v>
      </c>
      <c r="C218" s="2">
        <v>0</v>
      </c>
      <c r="D218" s="2">
        <v>0</v>
      </c>
      <c r="E218" s="2">
        <v>0</v>
      </c>
      <c r="F218" s="2">
        <v>0</v>
      </c>
      <c r="G218" s="2">
        <v>0</v>
      </c>
      <c r="H218" s="2">
        <v>0</v>
      </c>
      <c r="I218" s="2">
        <v>0</v>
      </c>
      <c r="J218" s="100">
        <f t="shared" si="15"/>
        <v>0</v>
      </c>
      <c r="K218" s="2">
        <v>0</v>
      </c>
      <c r="L218" s="3">
        <f t="shared" si="12"/>
        <v>0</v>
      </c>
      <c r="M218" s="101">
        <f t="shared" si="13"/>
        <v>0</v>
      </c>
      <c r="N218" s="110"/>
      <c r="O218" s="2">
        <v>0</v>
      </c>
      <c r="P218" s="3">
        <f t="shared" si="14"/>
        <v>0</v>
      </c>
    </row>
    <row r="219" spans="1:17" x14ac:dyDescent="0.3">
      <c r="A219">
        <v>71012</v>
      </c>
      <c r="B219" s="2">
        <v>115183.47</v>
      </c>
      <c r="C219" s="2">
        <v>211032.62</v>
      </c>
      <c r="D219" s="2">
        <v>2362.7199999999998</v>
      </c>
      <c r="E219" s="2">
        <v>2362.7199999999998</v>
      </c>
      <c r="F219" s="2">
        <v>39044.14</v>
      </c>
      <c r="G219" s="2">
        <v>75447.42</v>
      </c>
      <c r="H219" s="2">
        <v>800.88</v>
      </c>
      <c r="I219" s="2">
        <v>800.88</v>
      </c>
      <c r="J219" s="100">
        <f t="shared" si="15"/>
        <v>292807.24</v>
      </c>
      <c r="K219" s="2">
        <v>260760.8</v>
      </c>
      <c r="L219" s="3">
        <f t="shared" si="12"/>
        <v>32046.440000000002</v>
      </c>
      <c r="M219" s="101">
        <f t="shared" si="13"/>
        <v>0.10944551780891758</v>
      </c>
      <c r="N219" s="110"/>
      <c r="O219" s="2">
        <v>11535.85</v>
      </c>
      <c r="P219" s="3">
        <f t="shared" si="14"/>
        <v>-281271.39</v>
      </c>
    </row>
    <row r="220" spans="1:17" x14ac:dyDescent="0.3">
      <c r="A220">
        <v>71015</v>
      </c>
      <c r="B220" s="2">
        <v>289029.52</v>
      </c>
      <c r="C220" s="2">
        <v>558494.5</v>
      </c>
      <c r="D220" s="2">
        <v>0</v>
      </c>
      <c r="E220" s="2">
        <v>0</v>
      </c>
      <c r="F220" s="2">
        <v>0</v>
      </c>
      <c r="G220" s="2">
        <v>0</v>
      </c>
      <c r="H220" s="2">
        <v>0</v>
      </c>
      <c r="I220" s="2">
        <v>0</v>
      </c>
      <c r="J220" s="100">
        <f t="shared" si="15"/>
        <v>558494.5</v>
      </c>
      <c r="K220" s="2">
        <v>0</v>
      </c>
      <c r="L220" s="3">
        <f t="shared" si="12"/>
        <v>558494.5</v>
      </c>
      <c r="M220" s="101">
        <f t="shared" si="13"/>
        <v>1</v>
      </c>
      <c r="N220" s="110"/>
      <c r="O220" s="2">
        <v>0</v>
      </c>
      <c r="P220" s="3">
        <f t="shared" si="14"/>
        <v>-558494.5</v>
      </c>
      <c r="Q220" t="s">
        <v>80</v>
      </c>
    </row>
    <row r="221" spans="1:17" x14ac:dyDescent="0.3">
      <c r="A221">
        <v>71016</v>
      </c>
      <c r="B221" s="2">
        <v>0</v>
      </c>
      <c r="C221" s="2">
        <v>0</v>
      </c>
      <c r="D221" s="2">
        <v>0</v>
      </c>
      <c r="E221" s="2">
        <v>0</v>
      </c>
      <c r="F221" s="2">
        <v>0</v>
      </c>
      <c r="G221" s="2">
        <v>0</v>
      </c>
      <c r="H221" s="2">
        <v>0</v>
      </c>
      <c r="I221" s="2">
        <v>0</v>
      </c>
      <c r="J221" s="100">
        <f t="shared" si="15"/>
        <v>0</v>
      </c>
      <c r="K221" s="2">
        <v>0</v>
      </c>
      <c r="L221" s="3">
        <f t="shared" si="12"/>
        <v>0</v>
      </c>
      <c r="M221" s="101">
        <f t="shared" si="13"/>
        <v>0</v>
      </c>
      <c r="N221" s="110"/>
      <c r="O221" s="2">
        <v>0</v>
      </c>
      <c r="P221" s="3">
        <f t="shared" si="14"/>
        <v>0</v>
      </c>
    </row>
    <row r="222" spans="1:17" x14ac:dyDescent="0.3">
      <c r="A222">
        <v>71017</v>
      </c>
      <c r="B222" s="2">
        <v>0</v>
      </c>
      <c r="C222" s="2">
        <v>0</v>
      </c>
      <c r="D222" s="2">
        <v>0</v>
      </c>
      <c r="E222" s="2">
        <v>0</v>
      </c>
      <c r="F222" s="2">
        <v>980.02</v>
      </c>
      <c r="G222" s="2">
        <v>1893.74</v>
      </c>
      <c r="H222" s="2">
        <v>20.100000000000001</v>
      </c>
      <c r="I222" s="2">
        <v>20.100000000000001</v>
      </c>
      <c r="J222" s="100">
        <f t="shared" si="15"/>
        <v>1933.94</v>
      </c>
      <c r="K222" s="2">
        <v>2240.8100000000004</v>
      </c>
      <c r="L222" s="3">
        <f t="shared" si="12"/>
        <v>-306.87000000000035</v>
      </c>
      <c r="M222" s="101">
        <f t="shared" si="13"/>
        <v>-0.15867607061232528</v>
      </c>
      <c r="N222" s="110"/>
      <c r="O222" s="2">
        <v>0</v>
      </c>
      <c r="P222" s="3">
        <f t="shared" si="14"/>
        <v>-1933.94</v>
      </c>
    </row>
    <row r="223" spans="1:17" x14ac:dyDescent="0.3">
      <c r="A223">
        <v>71018</v>
      </c>
      <c r="B223" s="2">
        <v>3202110.77</v>
      </c>
      <c r="C223" s="2">
        <v>5905493.8499999996</v>
      </c>
      <c r="D223" s="2">
        <v>65684.3</v>
      </c>
      <c r="E223" s="2">
        <v>65684.3</v>
      </c>
      <c r="F223" s="2">
        <v>63306.99</v>
      </c>
      <c r="G223" s="2">
        <v>122328.62</v>
      </c>
      <c r="H223" s="2">
        <v>1298.6099999999999</v>
      </c>
      <c r="I223" s="2">
        <v>1298.6099999999999</v>
      </c>
      <c r="J223" s="100">
        <f t="shared" si="15"/>
        <v>6161788.29</v>
      </c>
      <c r="K223" s="2">
        <v>5656568.9899999993</v>
      </c>
      <c r="L223" s="3">
        <f t="shared" si="12"/>
        <v>505219.30000000075</v>
      </c>
      <c r="M223" s="101">
        <f t="shared" si="13"/>
        <v>8.1992317201148232E-2</v>
      </c>
      <c r="N223" s="110"/>
      <c r="O223" s="2">
        <v>292076.14</v>
      </c>
      <c r="P223" s="3">
        <f t="shared" si="14"/>
        <v>-5869712.1500000004</v>
      </c>
    </row>
    <row r="224" spans="1:17" x14ac:dyDescent="0.3">
      <c r="A224">
        <v>71019</v>
      </c>
      <c r="B224" s="2">
        <v>218564.68</v>
      </c>
      <c r="C224" s="2">
        <v>422334.39</v>
      </c>
      <c r="D224" s="2">
        <v>4483.3900000000003</v>
      </c>
      <c r="E224" s="2">
        <v>4483.3900000000003</v>
      </c>
      <c r="F224" s="2">
        <v>30891.26</v>
      </c>
      <c r="G224" s="2">
        <v>59691.25</v>
      </c>
      <c r="H224" s="2">
        <v>633.65</v>
      </c>
      <c r="I224" s="2">
        <v>633.65</v>
      </c>
      <c r="J224" s="100">
        <f t="shared" si="15"/>
        <v>492259.72000000009</v>
      </c>
      <c r="K224" s="2">
        <v>430548.61999999988</v>
      </c>
      <c r="L224" s="3">
        <f t="shared" si="12"/>
        <v>61711.10000000021</v>
      </c>
      <c r="M224" s="101">
        <f t="shared" si="13"/>
        <v>0.12536288770488921</v>
      </c>
      <c r="N224" s="110"/>
      <c r="O224" s="2">
        <v>0</v>
      </c>
      <c r="P224" s="3">
        <f t="shared" si="14"/>
        <v>-492259.72000000009</v>
      </c>
    </row>
    <row r="225" spans="1:16" x14ac:dyDescent="0.3">
      <c r="A225">
        <v>71020</v>
      </c>
      <c r="B225" s="2">
        <v>0</v>
      </c>
      <c r="C225" s="2">
        <v>0</v>
      </c>
      <c r="D225" s="2">
        <v>0</v>
      </c>
      <c r="E225" s="2">
        <v>0</v>
      </c>
      <c r="F225" s="2">
        <v>0</v>
      </c>
      <c r="G225" s="2">
        <v>0</v>
      </c>
      <c r="H225" s="2">
        <v>0</v>
      </c>
      <c r="I225" s="2">
        <v>0</v>
      </c>
      <c r="J225" s="100">
        <f t="shared" si="15"/>
        <v>0</v>
      </c>
      <c r="K225" s="2">
        <v>0</v>
      </c>
      <c r="L225" s="3">
        <f t="shared" si="12"/>
        <v>0</v>
      </c>
      <c r="M225" s="101">
        <f t="shared" si="13"/>
        <v>0</v>
      </c>
      <c r="N225" s="110"/>
      <c r="O225" s="2">
        <v>0</v>
      </c>
      <c r="P225" s="3">
        <f t="shared" si="14"/>
        <v>0</v>
      </c>
    </row>
    <row r="226" spans="1:16" x14ac:dyDescent="0.3">
      <c r="A226">
        <v>71024</v>
      </c>
      <c r="B226" s="2">
        <v>0</v>
      </c>
      <c r="C226" s="2">
        <v>0</v>
      </c>
      <c r="D226" s="2">
        <v>0</v>
      </c>
      <c r="E226" s="2">
        <v>0</v>
      </c>
      <c r="F226" s="2">
        <v>0</v>
      </c>
      <c r="G226" s="2">
        <v>0</v>
      </c>
      <c r="H226" s="2">
        <v>0</v>
      </c>
      <c r="I226" s="2">
        <v>0</v>
      </c>
      <c r="J226" s="100">
        <f t="shared" si="15"/>
        <v>0</v>
      </c>
      <c r="K226" s="2">
        <v>0</v>
      </c>
      <c r="L226" s="3">
        <f t="shared" si="12"/>
        <v>0</v>
      </c>
      <c r="M226" s="101">
        <f t="shared" si="13"/>
        <v>0</v>
      </c>
      <c r="N226" s="110"/>
      <c r="O226" s="2">
        <v>0</v>
      </c>
      <c r="P226" s="3">
        <f t="shared" si="14"/>
        <v>0</v>
      </c>
    </row>
    <row r="227" spans="1:16" x14ac:dyDescent="0.3">
      <c r="A227">
        <v>71025</v>
      </c>
      <c r="B227" s="2">
        <v>332264.77</v>
      </c>
      <c r="C227" s="2">
        <v>611854.28</v>
      </c>
      <c r="D227" s="2">
        <v>6815.69</v>
      </c>
      <c r="E227" s="2">
        <v>6815.69</v>
      </c>
      <c r="F227" s="2">
        <v>6458.56</v>
      </c>
      <c r="G227" s="2">
        <v>12479.95</v>
      </c>
      <c r="H227" s="2">
        <v>132.47999999999999</v>
      </c>
      <c r="I227" s="2">
        <v>132.47999999999999</v>
      </c>
      <c r="J227" s="100">
        <f t="shared" si="15"/>
        <v>638230.56999999983</v>
      </c>
      <c r="K227" s="2">
        <v>558168.19000000006</v>
      </c>
      <c r="L227" s="3">
        <f t="shared" si="12"/>
        <v>80062.379999999772</v>
      </c>
      <c r="M227" s="101">
        <f t="shared" si="13"/>
        <v>0.12544428888763476</v>
      </c>
      <c r="N227" s="110"/>
      <c r="O227" s="2">
        <v>30183.46</v>
      </c>
      <c r="P227" s="3">
        <f t="shared" si="14"/>
        <v>-608047.10999999987</v>
      </c>
    </row>
    <row r="228" spans="1:16" x14ac:dyDescent="0.3">
      <c r="A228">
        <v>71026</v>
      </c>
      <c r="B228" s="2">
        <v>0</v>
      </c>
      <c r="C228" s="2">
        <v>0</v>
      </c>
      <c r="D228" s="2">
        <v>0</v>
      </c>
      <c r="E228" s="2">
        <v>0</v>
      </c>
      <c r="F228" s="2">
        <v>0</v>
      </c>
      <c r="G228" s="2">
        <v>0</v>
      </c>
      <c r="H228" s="2">
        <v>0</v>
      </c>
      <c r="I228" s="2">
        <v>0</v>
      </c>
      <c r="J228" s="100">
        <f t="shared" si="15"/>
        <v>0</v>
      </c>
      <c r="K228" s="2">
        <v>0</v>
      </c>
      <c r="L228" s="3">
        <f t="shared" si="12"/>
        <v>0</v>
      </c>
      <c r="M228" s="101">
        <f t="shared" si="13"/>
        <v>0</v>
      </c>
      <c r="N228" s="110"/>
      <c r="O228" s="2">
        <v>0</v>
      </c>
      <c r="P228" s="3">
        <f t="shared" si="14"/>
        <v>0</v>
      </c>
    </row>
    <row r="229" spans="1:16" x14ac:dyDescent="0.3">
      <c r="A229">
        <v>71027</v>
      </c>
      <c r="B229" s="2">
        <v>0</v>
      </c>
      <c r="C229" s="2">
        <v>0</v>
      </c>
      <c r="D229" s="2">
        <v>0</v>
      </c>
      <c r="E229" s="2">
        <v>0</v>
      </c>
      <c r="F229" s="2">
        <v>0</v>
      </c>
      <c r="G229" s="2">
        <v>0</v>
      </c>
      <c r="H229" s="2">
        <v>0</v>
      </c>
      <c r="I229" s="2">
        <v>0</v>
      </c>
      <c r="J229" s="100">
        <f t="shared" si="15"/>
        <v>0</v>
      </c>
      <c r="K229" s="2">
        <v>0</v>
      </c>
      <c r="L229" s="3">
        <f t="shared" si="12"/>
        <v>0</v>
      </c>
      <c r="M229" s="101">
        <f t="shared" si="13"/>
        <v>0</v>
      </c>
      <c r="N229" s="110"/>
      <c r="O229" s="2">
        <v>0</v>
      </c>
      <c r="P229" s="3">
        <f t="shared" si="14"/>
        <v>0</v>
      </c>
    </row>
    <row r="230" spans="1:16" x14ac:dyDescent="0.3">
      <c r="A230">
        <v>71028</v>
      </c>
      <c r="B230" s="2">
        <v>0</v>
      </c>
      <c r="C230" s="2">
        <v>0</v>
      </c>
      <c r="D230" s="2">
        <v>0</v>
      </c>
      <c r="E230" s="2">
        <v>0</v>
      </c>
      <c r="F230" s="2">
        <v>0</v>
      </c>
      <c r="G230" s="2">
        <v>0</v>
      </c>
      <c r="H230" s="2">
        <v>0</v>
      </c>
      <c r="I230" s="2">
        <v>0</v>
      </c>
      <c r="J230" s="100">
        <f t="shared" si="15"/>
        <v>0</v>
      </c>
      <c r="K230" s="2">
        <v>0</v>
      </c>
      <c r="L230" s="3">
        <f t="shared" si="12"/>
        <v>0</v>
      </c>
      <c r="M230" s="101">
        <f t="shared" si="13"/>
        <v>0</v>
      </c>
      <c r="N230" s="110"/>
      <c r="O230" s="2">
        <v>0</v>
      </c>
      <c r="P230" s="3">
        <f t="shared" si="14"/>
        <v>0</v>
      </c>
    </row>
    <row r="231" spans="1:16" x14ac:dyDescent="0.3">
      <c r="A231">
        <v>71030</v>
      </c>
      <c r="B231" s="2">
        <v>0</v>
      </c>
      <c r="C231" s="2">
        <v>0</v>
      </c>
      <c r="D231" s="2">
        <v>0</v>
      </c>
      <c r="E231" s="2">
        <v>0</v>
      </c>
      <c r="F231" s="2">
        <v>0</v>
      </c>
      <c r="G231" s="2">
        <v>0</v>
      </c>
      <c r="H231" s="2">
        <v>0</v>
      </c>
      <c r="I231" s="2">
        <v>0</v>
      </c>
      <c r="J231" s="100">
        <f t="shared" si="15"/>
        <v>0</v>
      </c>
      <c r="K231" s="2">
        <v>0</v>
      </c>
      <c r="L231" s="3">
        <f t="shared" si="12"/>
        <v>0</v>
      </c>
      <c r="M231" s="101">
        <f t="shared" si="13"/>
        <v>0</v>
      </c>
      <c r="N231" s="110"/>
      <c r="O231" s="2">
        <v>0</v>
      </c>
      <c r="P231" s="3">
        <f t="shared" si="14"/>
        <v>0</v>
      </c>
    </row>
    <row r="232" spans="1:16" x14ac:dyDescent="0.3">
      <c r="A232">
        <v>71031</v>
      </c>
      <c r="B232" s="2">
        <v>0</v>
      </c>
      <c r="C232" s="2">
        <v>0</v>
      </c>
      <c r="D232" s="2">
        <v>0</v>
      </c>
      <c r="E232" s="2">
        <v>0</v>
      </c>
      <c r="F232" s="2">
        <v>0</v>
      </c>
      <c r="G232" s="2">
        <v>0</v>
      </c>
      <c r="H232" s="2">
        <v>0</v>
      </c>
      <c r="I232" s="2">
        <v>0</v>
      </c>
      <c r="J232" s="100">
        <f t="shared" si="15"/>
        <v>0</v>
      </c>
      <c r="K232" s="2">
        <v>0</v>
      </c>
      <c r="L232" s="3">
        <f t="shared" si="12"/>
        <v>0</v>
      </c>
      <c r="M232" s="101">
        <f t="shared" si="13"/>
        <v>0</v>
      </c>
      <c r="N232" s="110"/>
      <c r="O232" s="2">
        <v>0</v>
      </c>
      <c r="P232" s="3">
        <f t="shared" si="14"/>
        <v>0</v>
      </c>
    </row>
    <row r="233" spans="1:16" x14ac:dyDescent="0.3">
      <c r="A233">
        <v>71032</v>
      </c>
      <c r="B233" s="2">
        <v>0</v>
      </c>
      <c r="C233" s="2">
        <v>0</v>
      </c>
      <c r="D233" s="2">
        <v>0</v>
      </c>
      <c r="E233" s="2">
        <v>0</v>
      </c>
      <c r="F233" s="2">
        <v>0</v>
      </c>
      <c r="G233" s="2">
        <v>0</v>
      </c>
      <c r="H233" s="2">
        <v>0</v>
      </c>
      <c r="I233" s="2">
        <v>0</v>
      </c>
      <c r="J233" s="100">
        <f t="shared" si="15"/>
        <v>0</v>
      </c>
      <c r="K233" s="2">
        <v>0</v>
      </c>
      <c r="L233" s="3">
        <f t="shared" si="12"/>
        <v>0</v>
      </c>
      <c r="M233" s="101">
        <f t="shared" si="13"/>
        <v>0</v>
      </c>
      <c r="N233" s="110"/>
      <c r="O233" s="2">
        <v>0</v>
      </c>
      <c r="P233" s="3">
        <f t="shared" si="14"/>
        <v>0</v>
      </c>
    </row>
    <row r="234" spans="1:16" x14ac:dyDescent="0.3">
      <c r="A234">
        <v>71034</v>
      </c>
      <c r="B234" s="2">
        <v>0</v>
      </c>
      <c r="C234" s="2">
        <v>0</v>
      </c>
      <c r="D234" s="2">
        <v>0</v>
      </c>
      <c r="E234" s="2">
        <v>0</v>
      </c>
      <c r="F234" s="2">
        <v>0</v>
      </c>
      <c r="G234" s="2">
        <v>0</v>
      </c>
      <c r="H234" s="2">
        <v>0</v>
      </c>
      <c r="I234" s="2">
        <v>0</v>
      </c>
      <c r="J234" s="100">
        <f t="shared" si="15"/>
        <v>0</v>
      </c>
      <c r="K234" s="2">
        <v>0</v>
      </c>
      <c r="L234" s="3">
        <f t="shared" si="12"/>
        <v>0</v>
      </c>
      <c r="M234" s="101">
        <f t="shared" si="13"/>
        <v>0</v>
      </c>
      <c r="N234" s="110"/>
      <c r="O234" s="2">
        <v>0</v>
      </c>
      <c r="P234" s="3">
        <f t="shared" si="14"/>
        <v>0</v>
      </c>
    </row>
    <row r="235" spans="1:16" x14ac:dyDescent="0.3">
      <c r="A235">
        <v>71035</v>
      </c>
      <c r="B235" s="2">
        <v>279599.12</v>
      </c>
      <c r="C235" s="2">
        <v>540272.93999999994</v>
      </c>
      <c r="D235" s="2">
        <v>5735.39</v>
      </c>
      <c r="E235" s="2">
        <v>5735.39</v>
      </c>
      <c r="F235" s="2">
        <v>36629.089999999997</v>
      </c>
      <c r="G235" s="2">
        <v>70778.52</v>
      </c>
      <c r="H235" s="2">
        <v>751.36</v>
      </c>
      <c r="I235" s="2">
        <v>751.36</v>
      </c>
      <c r="J235" s="100">
        <f t="shared" si="15"/>
        <v>624024.96</v>
      </c>
      <c r="K235" s="2">
        <v>522513.63999999996</v>
      </c>
      <c r="L235" s="3">
        <f t="shared" si="12"/>
        <v>101511.32</v>
      </c>
      <c r="M235" s="101">
        <f t="shared" si="13"/>
        <v>0.16267189056027503</v>
      </c>
      <c r="N235" s="110"/>
      <c r="O235" s="2">
        <v>0</v>
      </c>
      <c r="P235" s="3">
        <f t="shared" si="14"/>
        <v>-624024.96</v>
      </c>
    </row>
    <row r="236" spans="1:16" x14ac:dyDescent="0.3">
      <c r="A236">
        <v>71036</v>
      </c>
      <c r="B236" s="2">
        <v>0</v>
      </c>
      <c r="C236" s="2">
        <v>0</v>
      </c>
      <c r="D236" s="2">
        <v>0</v>
      </c>
      <c r="E236" s="2">
        <v>0</v>
      </c>
      <c r="F236" s="2">
        <v>0</v>
      </c>
      <c r="G236" s="2">
        <v>0</v>
      </c>
      <c r="H236" s="2">
        <v>0</v>
      </c>
      <c r="I236" s="2">
        <v>0</v>
      </c>
      <c r="J236" s="100">
        <f t="shared" si="15"/>
        <v>0</v>
      </c>
      <c r="K236" s="2">
        <v>0</v>
      </c>
      <c r="L236" s="3">
        <f t="shared" si="12"/>
        <v>0</v>
      </c>
      <c r="M236" s="101">
        <f t="shared" si="13"/>
        <v>0</v>
      </c>
      <c r="N236" s="110"/>
      <c r="O236" s="2">
        <v>0</v>
      </c>
      <c r="P236" s="3">
        <f t="shared" si="14"/>
        <v>0</v>
      </c>
    </row>
    <row r="237" spans="1:16" x14ac:dyDescent="0.3">
      <c r="A237">
        <v>71037</v>
      </c>
      <c r="B237" s="2">
        <v>0</v>
      </c>
      <c r="C237" s="2">
        <v>0</v>
      </c>
      <c r="D237" s="2">
        <v>0</v>
      </c>
      <c r="E237" s="2">
        <v>0</v>
      </c>
      <c r="F237" s="2">
        <v>381.11</v>
      </c>
      <c r="G237" s="2">
        <v>736.43</v>
      </c>
      <c r="H237" s="2">
        <v>7.82</v>
      </c>
      <c r="I237" s="2">
        <v>7.82</v>
      </c>
      <c r="J237" s="100">
        <f t="shared" si="15"/>
        <v>752.06999999999982</v>
      </c>
      <c r="K237" s="2">
        <v>0</v>
      </c>
      <c r="L237" s="3">
        <f t="shared" si="12"/>
        <v>752.06999999999982</v>
      </c>
      <c r="M237" s="101">
        <f t="shared" si="13"/>
        <v>1</v>
      </c>
      <c r="N237" s="110"/>
      <c r="O237" s="2">
        <v>0</v>
      </c>
      <c r="P237" s="3">
        <f t="shared" si="14"/>
        <v>-752.06999999999982</v>
      </c>
    </row>
    <row r="238" spans="1:16" x14ac:dyDescent="0.3">
      <c r="A238">
        <v>71038</v>
      </c>
      <c r="B238" s="2">
        <v>2193.75</v>
      </c>
      <c r="C238" s="2">
        <v>3375.6</v>
      </c>
      <c r="D238" s="2">
        <v>0</v>
      </c>
      <c r="E238" s="2">
        <v>0</v>
      </c>
      <c r="F238" s="2">
        <v>5503.48</v>
      </c>
      <c r="G238" s="2">
        <v>10634.25</v>
      </c>
      <c r="H238" s="2">
        <v>57.79</v>
      </c>
      <c r="I238" s="2">
        <v>57.79</v>
      </c>
      <c r="J238" s="100">
        <f t="shared" si="15"/>
        <v>14125.430000000004</v>
      </c>
      <c r="K238" s="2">
        <v>10636.93</v>
      </c>
      <c r="L238" s="3">
        <f t="shared" si="12"/>
        <v>3488.5000000000036</v>
      </c>
      <c r="M238" s="101">
        <f t="shared" si="13"/>
        <v>0.2469659330724801</v>
      </c>
      <c r="N238" s="110"/>
      <c r="O238" s="2">
        <v>863.4</v>
      </c>
      <c r="P238" s="3">
        <f t="shared" si="14"/>
        <v>-13262.030000000004</v>
      </c>
    </row>
    <row r="239" spans="1:16" x14ac:dyDescent="0.3">
      <c r="A239">
        <v>71042</v>
      </c>
      <c r="B239" s="2">
        <v>0</v>
      </c>
      <c r="C239" s="2">
        <v>0</v>
      </c>
      <c r="D239" s="2">
        <v>0</v>
      </c>
      <c r="E239" s="2">
        <v>0</v>
      </c>
      <c r="F239" s="2">
        <v>0</v>
      </c>
      <c r="G239" s="2">
        <v>0</v>
      </c>
      <c r="H239" s="2">
        <v>0</v>
      </c>
      <c r="I239" s="2">
        <v>0</v>
      </c>
      <c r="J239" s="100">
        <f t="shared" si="15"/>
        <v>0</v>
      </c>
      <c r="K239" s="2">
        <v>0</v>
      </c>
      <c r="L239" s="3">
        <f t="shared" si="12"/>
        <v>0</v>
      </c>
      <c r="M239" s="101">
        <f t="shared" si="13"/>
        <v>0</v>
      </c>
      <c r="N239" s="110"/>
      <c r="O239" s="2">
        <v>0</v>
      </c>
      <c r="P239" s="3">
        <f t="shared" si="14"/>
        <v>0</v>
      </c>
    </row>
    <row r="240" spans="1:16" x14ac:dyDescent="0.3">
      <c r="A240">
        <v>71043</v>
      </c>
      <c r="B240" s="2">
        <v>0</v>
      </c>
      <c r="C240" s="2">
        <v>0</v>
      </c>
      <c r="D240" s="2">
        <v>0</v>
      </c>
      <c r="E240" s="2">
        <v>0</v>
      </c>
      <c r="F240" s="2">
        <v>0</v>
      </c>
      <c r="G240" s="2">
        <v>0</v>
      </c>
      <c r="H240" s="2">
        <v>0</v>
      </c>
      <c r="I240" s="2">
        <v>0</v>
      </c>
      <c r="J240" s="100">
        <f t="shared" si="15"/>
        <v>0</v>
      </c>
      <c r="K240" s="2">
        <v>0</v>
      </c>
      <c r="L240" s="3">
        <f t="shared" si="12"/>
        <v>0</v>
      </c>
      <c r="M240" s="101">
        <f t="shared" si="13"/>
        <v>0</v>
      </c>
      <c r="N240" s="110"/>
      <c r="O240" s="2">
        <v>0</v>
      </c>
      <c r="P240" s="3">
        <f t="shared" si="14"/>
        <v>0</v>
      </c>
    </row>
    <row r="241" spans="1:16" x14ac:dyDescent="0.3">
      <c r="A241">
        <v>71044</v>
      </c>
      <c r="B241" s="2">
        <v>0</v>
      </c>
      <c r="C241" s="2">
        <v>0</v>
      </c>
      <c r="D241" s="2">
        <v>0</v>
      </c>
      <c r="E241" s="2">
        <v>0</v>
      </c>
      <c r="F241" s="2">
        <v>10623.2</v>
      </c>
      <c r="G241" s="2">
        <v>20527.240000000002</v>
      </c>
      <c r="H241" s="2">
        <v>0</v>
      </c>
      <c r="I241" s="2">
        <v>0</v>
      </c>
      <c r="J241" s="100">
        <f t="shared" si="15"/>
        <v>20527.240000000002</v>
      </c>
      <c r="K241" s="2">
        <v>18828.13</v>
      </c>
      <c r="L241" s="3">
        <f t="shared" si="12"/>
        <v>1699.1100000000006</v>
      </c>
      <c r="M241" s="101">
        <f t="shared" si="13"/>
        <v>8.2773426919546922E-2</v>
      </c>
      <c r="N241" s="110"/>
      <c r="O241" s="2">
        <v>0</v>
      </c>
      <c r="P241" s="3">
        <f t="shared" si="14"/>
        <v>-20527.240000000002</v>
      </c>
    </row>
    <row r="242" spans="1:16" x14ac:dyDescent="0.3">
      <c r="A242">
        <v>71045</v>
      </c>
      <c r="B242" s="2">
        <v>0</v>
      </c>
      <c r="C242" s="2">
        <v>0</v>
      </c>
      <c r="D242" s="2">
        <v>0</v>
      </c>
      <c r="E242" s="2">
        <v>0</v>
      </c>
      <c r="F242" s="2">
        <v>0</v>
      </c>
      <c r="G242" s="2">
        <v>0</v>
      </c>
      <c r="H242" s="2">
        <v>0</v>
      </c>
      <c r="I242" s="2">
        <v>0</v>
      </c>
      <c r="J242" s="100">
        <f t="shared" si="15"/>
        <v>0</v>
      </c>
      <c r="K242" s="2">
        <v>0</v>
      </c>
      <c r="L242" s="3">
        <f t="shared" si="12"/>
        <v>0</v>
      </c>
      <c r="M242" s="101">
        <f t="shared" si="13"/>
        <v>0</v>
      </c>
      <c r="N242" s="110"/>
      <c r="O242" s="2">
        <v>0</v>
      </c>
      <c r="P242" s="3">
        <f t="shared" si="14"/>
        <v>0</v>
      </c>
    </row>
    <row r="243" spans="1:16" x14ac:dyDescent="0.3">
      <c r="A243">
        <v>71047</v>
      </c>
      <c r="B243" s="2">
        <v>23728.16</v>
      </c>
      <c r="C243" s="2">
        <v>45849.01</v>
      </c>
      <c r="D243" s="2">
        <v>486.74</v>
      </c>
      <c r="E243" s="2">
        <v>486.74</v>
      </c>
      <c r="F243" s="2">
        <v>81.900000000000006</v>
      </c>
      <c r="G243" s="2">
        <v>158.26</v>
      </c>
      <c r="H243" s="2">
        <v>1.68</v>
      </c>
      <c r="I243" s="2">
        <v>1.68</v>
      </c>
      <c r="J243" s="100">
        <f t="shared" si="15"/>
        <v>46984.11</v>
      </c>
      <c r="K243" s="2">
        <v>44533.83</v>
      </c>
      <c r="L243" s="3">
        <f t="shared" si="12"/>
        <v>2450.2799999999988</v>
      </c>
      <c r="M243" s="101">
        <f t="shared" si="13"/>
        <v>5.2151248581701323E-2</v>
      </c>
      <c r="N243" s="110"/>
      <c r="O243" s="2">
        <v>0</v>
      </c>
      <c r="P243" s="3">
        <f t="shared" si="14"/>
        <v>-46984.11</v>
      </c>
    </row>
    <row r="244" spans="1:16" x14ac:dyDescent="0.3">
      <c r="A244">
        <v>71101</v>
      </c>
      <c r="B244" s="2">
        <v>0</v>
      </c>
      <c r="C244" s="2">
        <v>0</v>
      </c>
      <c r="D244" s="2">
        <v>0</v>
      </c>
      <c r="E244" s="2">
        <v>0</v>
      </c>
      <c r="F244" s="2">
        <v>0</v>
      </c>
      <c r="G244" s="2">
        <v>0</v>
      </c>
      <c r="H244" s="2">
        <v>0</v>
      </c>
      <c r="I244" s="2">
        <v>0</v>
      </c>
      <c r="J244" s="100">
        <f t="shared" si="15"/>
        <v>0</v>
      </c>
      <c r="K244" s="2">
        <v>0</v>
      </c>
      <c r="L244" s="3">
        <f t="shared" si="12"/>
        <v>0</v>
      </c>
      <c r="M244" s="101">
        <f t="shared" si="13"/>
        <v>0</v>
      </c>
      <c r="N244" s="110"/>
      <c r="O244" s="2">
        <v>0</v>
      </c>
      <c r="P244" s="3">
        <f t="shared" si="14"/>
        <v>0</v>
      </c>
    </row>
    <row r="245" spans="1:16" x14ac:dyDescent="0.3">
      <c r="A245">
        <v>71103</v>
      </c>
      <c r="B245" s="2">
        <v>464802.6</v>
      </c>
      <c r="C245" s="2">
        <v>858642.04</v>
      </c>
      <c r="D245" s="2">
        <v>9534.3700000000008</v>
      </c>
      <c r="E245" s="2">
        <v>9534.3700000000008</v>
      </c>
      <c r="F245" s="2">
        <v>53449.52</v>
      </c>
      <c r="G245" s="2">
        <v>103280.43</v>
      </c>
      <c r="H245" s="2">
        <v>1096.4000000000001</v>
      </c>
      <c r="I245" s="2">
        <v>1096.4000000000001</v>
      </c>
      <c r="J245" s="100">
        <f t="shared" si="15"/>
        <v>983184.01</v>
      </c>
      <c r="K245" s="2">
        <v>851990.82</v>
      </c>
      <c r="L245" s="3">
        <f t="shared" si="12"/>
        <v>131193.19000000006</v>
      </c>
      <c r="M245" s="101">
        <f t="shared" si="13"/>
        <v>0.13343706637377073</v>
      </c>
      <c r="N245" s="110"/>
      <c r="O245" s="2">
        <v>39703.129999999997</v>
      </c>
      <c r="P245" s="3">
        <f t="shared" si="14"/>
        <v>-943480.88</v>
      </c>
    </row>
    <row r="246" spans="1:16" x14ac:dyDescent="0.3">
      <c r="A246">
        <v>71105</v>
      </c>
      <c r="B246" s="2">
        <v>352984.9</v>
      </c>
      <c r="C246" s="2">
        <v>651200.43000000005</v>
      </c>
      <c r="D246" s="2">
        <v>7240.7</v>
      </c>
      <c r="E246" s="2">
        <v>7240.7</v>
      </c>
      <c r="F246" s="2">
        <v>18632.080000000002</v>
      </c>
      <c r="G246" s="2">
        <v>36015.49</v>
      </c>
      <c r="H246" s="2">
        <v>382.21</v>
      </c>
      <c r="I246" s="2">
        <v>382.21</v>
      </c>
      <c r="J246" s="100">
        <f t="shared" si="15"/>
        <v>702461.73999999987</v>
      </c>
      <c r="K246" s="2">
        <v>616836.98999999976</v>
      </c>
      <c r="L246" s="3">
        <f t="shared" si="12"/>
        <v>85624.750000000116</v>
      </c>
      <c r="M246" s="101">
        <f t="shared" si="13"/>
        <v>0.12189240370585895</v>
      </c>
      <c r="N246" s="110"/>
      <c r="O246" s="2">
        <v>30862.01</v>
      </c>
      <c r="P246" s="3">
        <f t="shared" si="14"/>
        <v>-671599.72999999986</v>
      </c>
    </row>
    <row r="247" spans="1:16" x14ac:dyDescent="0.3">
      <c r="A247">
        <v>71106</v>
      </c>
      <c r="B247" s="2">
        <v>0</v>
      </c>
      <c r="C247" s="2">
        <v>0</v>
      </c>
      <c r="D247" s="2">
        <v>0</v>
      </c>
      <c r="E247" s="2">
        <v>0</v>
      </c>
      <c r="F247" s="2">
        <v>0</v>
      </c>
      <c r="G247" s="2">
        <v>0</v>
      </c>
      <c r="H247" s="2">
        <v>0</v>
      </c>
      <c r="I247" s="2">
        <v>0</v>
      </c>
      <c r="J247" s="100">
        <f t="shared" si="15"/>
        <v>0</v>
      </c>
      <c r="K247" s="2">
        <v>0</v>
      </c>
      <c r="L247" s="3">
        <f t="shared" si="12"/>
        <v>0</v>
      </c>
      <c r="M247" s="101">
        <f t="shared" si="13"/>
        <v>0</v>
      </c>
      <c r="N247" s="110"/>
      <c r="O247" s="2">
        <v>0</v>
      </c>
      <c r="P247" s="3">
        <f t="shared" si="14"/>
        <v>0</v>
      </c>
    </row>
    <row r="248" spans="1:16" x14ac:dyDescent="0.3">
      <c r="A248">
        <v>71107</v>
      </c>
      <c r="B248" s="2">
        <v>0</v>
      </c>
      <c r="C248" s="2">
        <v>0</v>
      </c>
      <c r="D248" s="2">
        <v>0</v>
      </c>
      <c r="E248" s="2">
        <v>0</v>
      </c>
      <c r="F248" s="2">
        <v>0</v>
      </c>
      <c r="G248" s="2">
        <v>0</v>
      </c>
      <c r="H248" s="2">
        <v>0</v>
      </c>
      <c r="I248" s="2">
        <v>0</v>
      </c>
      <c r="J248" s="100">
        <f t="shared" si="15"/>
        <v>0</v>
      </c>
      <c r="K248" s="2">
        <v>0</v>
      </c>
      <c r="L248" s="3">
        <f t="shared" si="12"/>
        <v>0</v>
      </c>
      <c r="M248" s="101">
        <f t="shared" si="13"/>
        <v>0</v>
      </c>
      <c r="N248" s="110"/>
      <c r="O248" s="2">
        <v>0</v>
      </c>
      <c r="P248" s="3">
        <f t="shared" si="14"/>
        <v>0</v>
      </c>
    </row>
    <row r="249" spans="1:16" x14ac:dyDescent="0.3">
      <c r="A249">
        <v>71108</v>
      </c>
      <c r="B249" s="2">
        <v>0</v>
      </c>
      <c r="C249" s="2">
        <v>0</v>
      </c>
      <c r="D249" s="2">
        <v>0</v>
      </c>
      <c r="E249" s="2">
        <v>0</v>
      </c>
      <c r="F249" s="2">
        <v>0</v>
      </c>
      <c r="G249" s="2">
        <v>0</v>
      </c>
      <c r="H249" s="2">
        <v>0</v>
      </c>
      <c r="I249" s="2">
        <v>0</v>
      </c>
      <c r="J249" s="100">
        <f t="shared" si="15"/>
        <v>0</v>
      </c>
      <c r="K249" s="2">
        <v>0</v>
      </c>
      <c r="L249" s="3">
        <f t="shared" si="12"/>
        <v>0</v>
      </c>
      <c r="M249" s="101">
        <f t="shared" si="13"/>
        <v>0</v>
      </c>
      <c r="N249" s="110"/>
      <c r="O249" s="2">
        <v>0</v>
      </c>
      <c r="P249" s="3">
        <f t="shared" si="14"/>
        <v>0</v>
      </c>
    </row>
    <row r="250" spans="1:16" x14ac:dyDescent="0.3">
      <c r="A250">
        <v>71109</v>
      </c>
      <c r="B250" s="2">
        <v>20131.86</v>
      </c>
      <c r="C250" s="2">
        <v>34617.54</v>
      </c>
      <c r="D250" s="2">
        <v>412.97</v>
      </c>
      <c r="E250" s="2">
        <v>412.97</v>
      </c>
      <c r="F250" s="2">
        <v>14902.76</v>
      </c>
      <c r="G250" s="2">
        <v>28797.29</v>
      </c>
      <c r="H250" s="2">
        <v>305.7</v>
      </c>
      <c r="I250" s="2">
        <v>305.7</v>
      </c>
      <c r="J250" s="100">
        <f t="shared" si="15"/>
        <v>64852.169999999991</v>
      </c>
      <c r="K250" s="2">
        <v>75641.489999999976</v>
      </c>
      <c r="L250" s="3">
        <f t="shared" si="12"/>
        <v>-10789.319999999985</v>
      </c>
      <c r="M250" s="101">
        <f t="shared" si="13"/>
        <v>-0.1663679102796404</v>
      </c>
      <c r="N250" s="110"/>
      <c r="O250" s="2">
        <v>4284.7</v>
      </c>
      <c r="P250" s="3">
        <f t="shared" si="14"/>
        <v>-60567.469999999994</v>
      </c>
    </row>
    <row r="251" spans="1:16" x14ac:dyDescent="0.3">
      <c r="A251">
        <v>71112</v>
      </c>
      <c r="B251" s="2">
        <v>0</v>
      </c>
      <c r="C251" s="2">
        <v>0</v>
      </c>
      <c r="D251" s="2">
        <v>0</v>
      </c>
      <c r="E251" s="2">
        <v>0</v>
      </c>
      <c r="F251" s="2">
        <v>0</v>
      </c>
      <c r="G251" s="2">
        <v>0</v>
      </c>
      <c r="H251" s="2">
        <v>0</v>
      </c>
      <c r="I251" s="2">
        <v>0</v>
      </c>
      <c r="J251" s="100">
        <f t="shared" si="15"/>
        <v>0</v>
      </c>
      <c r="K251" s="2">
        <v>0</v>
      </c>
      <c r="L251" s="3">
        <f t="shared" si="12"/>
        <v>0</v>
      </c>
      <c r="M251" s="101">
        <f t="shared" si="13"/>
        <v>0</v>
      </c>
      <c r="N251" s="110"/>
      <c r="O251" s="2">
        <v>158.41999999999999</v>
      </c>
      <c r="P251" s="3">
        <f t="shared" si="14"/>
        <v>158.41999999999999</v>
      </c>
    </row>
    <row r="252" spans="1:16" x14ac:dyDescent="0.3">
      <c r="A252">
        <v>71114</v>
      </c>
      <c r="B252" s="2">
        <v>0</v>
      </c>
      <c r="C252" s="2">
        <v>0</v>
      </c>
      <c r="D252" s="2">
        <v>0</v>
      </c>
      <c r="E252" s="2">
        <v>0</v>
      </c>
      <c r="F252" s="2">
        <v>0</v>
      </c>
      <c r="G252" s="2">
        <v>0</v>
      </c>
      <c r="H252" s="2">
        <v>0</v>
      </c>
      <c r="I252" s="2">
        <v>0</v>
      </c>
      <c r="J252" s="100">
        <f t="shared" si="15"/>
        <v>0</v>
      </c>
      <c r="K252" s="2">
        <v>0</v>
      </c>
      <c r="L252" s="3">
        <f t="shared" si="12"/>
        <v>0</v>
      </c>
      <c r="M252" s="101">
        <f t="shared" si="13"/>
        <v>0</v>
      </c>
      <c r="N252" s="110"/>
      <c r="O252" s="2">
        <v>0</v>
      </c>
      <c r="P252" s="3">
        <f t="shared" si="14"/>
        <v>0</v>
      </c>
    </row>
    <row r="253" spans="1:16" x14ac:dyDescent="0.3">
      <c r="A253">
        <v>71115</v>
      </c>
      <c r="B253" s="2">
        <v>0</v>
      </c>
      <c r="C253" s="2">
        <v>0</v>
      </c>
      <c r="D253" s="2">
        <v>0</v>
      </c>
      <c r="E253" s="2">
        <v>0</v>
      </c>
      <c r="F253" s="2">
        <v>0</v>
      </c>
      <c r="G253" s="2">
        <v>0</v>
      </c>
      <c r="H253" s="2">
        <v>0</v>
      </c>
      <c r="I253" s="2">
        <v>0</v>
      </c>
      <c r="J253" s="100">
        <f t="shared" si="15"/>
        <v>0</v>
      </c>
      <c r="K253" s="2">
        <v>0</v>
      </c>
      <c r="L253" s="3">
        <f t="shared" si="12"/>
        <v>0</v>
      </c>
      <c r="M253" s="101">
        <f t="shared" si="13"/>
        <v>0</v>
      </c>
      <c r="N253" s="110"/>
      <c r="O253" s="2">
        <v>0</v>
      </c>
      <c r="P253" s="3">
        <f t="shared" si="14"/>
        <v>0</v>
      </c>
    </row>
    <row r="254" spans="1:16" x14ac:dyDescent="0.3">
      <c r="A254">
        <v>71117</v>
      </c>
      <c r="B254" s="2">
        <v>0</v>
      </c>
      <c r="C254" s="2">
        <v>0</v>
      </c>
      <c r="D254" s="2">
        <v>0</v>
      </c>
      <c r="E254" s="2">
        <v>0</v>
      </c>
      <c r="F254" s="2">
        <v>0</v>
      </c>
      <c r="G254" s="2">
        <v>0</v>
      </c>
      <c r="H254" s="2">
        <v>0</v>
      </c>
      <c r="I254" s="2">
        <v>0</v>
      </c>
      <c r="J254" s="100">
        <f t="shared" si="15"/>
        <v>0</v>
      </c>
      <c r="K254" s="2">
        <v>0</v>
      </c>
      <c r="L254" s="3">
        <f t="shared" si="12"/>
        <v>0</v>
      </c>
      <c r="M254" s="101">
        <f t="shared" si="13"/>
        <v>0</v>
      </c>
      <c r="N254" s="110"/>
      <c r="O254" s="2">
        <v>0</v>
      </c>
      <c r="P254" s="3">
        <f t="shared" si="14"/>
        <v>0</v>
      </c>
    </row>
    <row r="255" spans="1:16" x14ac:dyDescent="0.3">
      <c r="A255">
        <v>71201</v>
      </c>
      <c r="B255" s="2">
        <v>215573.75</v>
      </c>
      <c r="C255" s="2">
        <v>393931.92</v>
      </c>
      <c r="D255" s="2">
        <v>4422.0600000000004</v>
      </c>
      <c r="E255" s="2">
        <v>4422.0600000000004</v>
      </c>
      <c r="F255" s="2">
        <v>1770.56</v>
      </c>
      <c r="G255" s="2">
        <v>3356.31</v>
      </c>
      <c r="H255" s="2">
        <v>36.32</v>
      </c>
      <c r="I255" s="2">
        <v>36.32</v>
      </c>
      <c r="J255" s="100">
        <f t="shared" si="15"/>
        <v>406204.99</v>
      </c>
      <c r="K255" s="2">
        <v>328189.82</v>
      </c>
      <c r="L255" s="3">
        <f t="shared" si="12"/>
        <v>78015.169999999984</v>
      </c>
      <c r="M255" s="101">
        <f t="shared" si="13"/>
        <v>0.19205862045170835</v>
      </c>
      <c r="N255" s="110"/>
      <c r="O255" s="2">
        <v>18422.419999999998</v>
      </c>
      <c r="P255" s="3">
        <f t="shared" si="14"/>
        <v>-387782.57</v>
      </c>
    </row>
    <row r="256" spans="1:16" x14ac:dyDescent="0.3">
      <c r="A256">
        <v>71202</v>
      </c>
      <c r="B256" s="2">
        <v>376277.34</v>
      </c>
      <c r="C256" s="2">
        <v>693777.5</v>
      </c>
      <c r="D256" s="2">
        <v>7718.56</v>
      </c>
      <c r="E256" s="2">
        <v>7718.56</v>
      </c>
      <c r="F256" s="2">
        <v>48048.85</v>
      </c>
      <c r="G256" s="2">
        <v>93480.98</v>
      </c>
      <c r="H256" s="2">
        <v>985.61</v>
      </c>
      <c r="I256" s="2">
        <v>985.61</v>
      </c>
      <c r="J256" s="100">
        <f t="shared" si="15"/>
        <v>804666.82000000007</v>
      </c>
      <c r="K256" s="2">
        <v>746349.28999999992</v>
      </c>
      <c r="L256" s="3">
        <f t="shared" si="12"/>
        <v>58317.530000000144</v>
      </c>
      <c r="M256" s="101">
        <f t="shared" si="13"/>
        <v>7.2474132834258215E-2</v>
      </c>
      <c r="N256" s="110"/>
      <c r="O256" s="2">
        <v>32671.91</v>
      </c>
      <c r="P256" s="3">
        <f t="shared" si="14"/>
        <v>-771994.91</v>
      </c>
    </row>
    <row r="257" spans="1:16" x14ac:dyDescent="0.3">
      <c r="A257">
        <v>71205</v>
      </c>
      <c r="B257" s="2">
        <v>0</v>
      </c>
      <c r="C257" s="2">
        <v>0</v>
      </c>
      <c r="D257" s="2">
        <v>0</v>
      </c>
      <c r="E257" s="2">
        <v>0</v>
      </c>
      <c r="F257" s="2">
        <v>0</v>
      </c>
      <c r="G257" s="2">
        <v>0</v>
      </c>
      <c r="H257" s="2">
        <v>0</v>
      </c>
      <c r="I257" s="2">
        <v>0</v>
      </c>
      <c r="J257" s="100">
        <f t="shared" si="15"/>
        <v>0</v>
      </c>
      <c r="K257" s="2">
        <v>0</v>
      </c>
      <c r="L257" s="3">
        <f t="shared" si="12"/>
        <v>0</v>
      </c>
      <c r="M257" s="101">
        <f t="shared" si="13"/>
        <v>0</v>
      </c>
      <c r="N257" s="110"/>
      <c r="O257" s="2">
        <v>0</v>
      </c>
      <c r="P257" s="3">
        <f t="shared" si="14"/>
        <v>0</v>
      </c>
    </row>
    <row r="258" spans="1:16" x14ac:dyDescent="0.3">
      <c r="A258">
        <v>71206</v>
      </c>
      <c r="B258" s="2">
        <v>0</v>
      </c>
      <c r="C258" s="2">
        <v>0</v>
      </c>
      <c r="D258" s="2">
        <v>0</v>
      </c>
      <c r="E258" s="2">
        <v>0</v>
      </c>
      <c r="F258" s="2">
        <v>0</v>
      </c>
      <c r="G258" s="2">
        <v>0</v>
      </c>
      <c r="H258" s="2">
        <v>0</v>
      </c>
      <c r="I258" s="2">
        <v>0</v>
      </c>
      <c r="J258" s="100">
        <f t="shared" si="15"/>
        <v>0</v>
      </c>
      <c r="K258" s="2">
        <v>0</v>
      </c>
      <c r="L258" s="3">
        <f t="shared" si="12"/>
        <v>0</v>
      </c>
      <c r="M258" s="101">
        <f t="shared" si="13"/>
        <v>0</v>
      </c>
      <c r="N258" s="110"/>
      <c r="O258" s="2">
        <v>0</v>
      </c>
      <c r="P258" s="3">
        <f t="shared" si="14"/>
        <v>0</v>
      </c>
    </row>
    <row r="259" spans="1:16" x14ac:dyDescent="0.3">
      <c r="A259">
        <v>71207</v>
      </c>
      <c r="B259" s="2">
        <v>0</v>
      </c>
      <c r="C259" s="2">
        <v>0</v>
      </c>
      <c r="D259" s="2">
        <v>0</v>
      </c>
      <c r="E259" s="2">
        <v>0</v>
      </c>
      <c r="F259" s="2">
        <v>0</v>
      </c>
      <c r="G259" s="2">
        <v>0</v>
      </c>
      <c r="H259" s="2">
        <v>0</v>
      </c>
      <c r="I259" s="2">
        <v>0</v>
      </c>
      <c r="J259" s="100">
        <f t="shared" si="15"/>
        <v>0</v>
      </c>
      <c r="K259" s="2">
        <v>0</v>
      </c>
      <c r="L259" s="3">
        <f t="shared" ref="L259:L322" si="16">J259-K259</f>
        <v>0</v>
      </c>
      <c r="M259" s="101">
        <f t="shared" ref="M259:M322" si="17">IF(J259=0,0,L259/J259)</f>
        <v>0</v>
      </c>
      <c r="N259" s="110"/>
      <c r="O259" s="2">
        <v>0</v>
      </c>
      <c r="P259" s="3">
        <f t="shared" ref="P259:P322" si="18">O259-J259</f>
        <v>0</v>
      </c>
    </row>
    <row r="260" spans="1:16" x14ac:dyDescent="0.3">
      <c r="A260">
        <v>71209</v>
      </c>
      <c r="B260" s="2">
        <v>0</v>
      </c>
      <c r="C260" s="2">
        <v>0</v>
      </c>
      <c r="D260" s="2">
        <v>0</v>
      </c>
      <c r="E260" s="2">
        <v>0</v>
      </c>
      <c r="F260" s="2">
        <v>0</v>
      </c>
      <c r="G260" s="2">
        <v>0</v>
      </c>
      <c r="H260" s="2">
        <v>0</v>
      </c>
      <c r="I260" s="2">
        <v>0</v>
      </c>
      <c r="J260" s="100">
        <f t="shared" ref="J260:J323" si="19">SUM(C260:I260)-F260</f>
        <v>0</v>
      </c>
      <c r="K260" s="2">
        <v>0</v>
      </c>
      <c r="L260" s="3">
        <f t="shared" si="16"/>
        <v>0</v>
      </c>
      <c r="M260" s="101">
        <f t="shared" si="17"/>
        <v>0</v>
      </c>
      <c r="N260" s="110"/>
      <c r="O260" s="2">
        <v>0</v>
      </c>
      <c r="P260" s="3">
        <f t="shared" si="18"/>
        <v>0</v>
      </c>
    </row>
    <row r="261" spans="1:16" x14ac:dyDescent="0.3">
      <c r="A261">
        <v>71210</v>
      </c>
      <c r="B261" s="2">
        <v>0</v>
      </c>
      <c r="C261" s="2">
        <v>0</v>
      </c>
      <c r="D261" s="2">
        <v>0</v>
      </c>
      <c r="E261" s="2">
        <v>0</v>
      </c>
      <c r="F261" s="2">
        <v>0</v>
      </c>
      <c r="G261" s="2">
        <v>0</v>
      </c>
      <c r="H261" s="2">
        <v>0</v>
      </c>
      <c r="I261" s="2">
        <v>0</v>
      </c>
      <c r="J261" s="100">
        <f t="shared" si="19"/>
        <v>0</v>
      </c>
      <c r="K261" s="2">
        <v>0</v>
      </c>
      <c r="L261" s="3">
        <f t="shared" si="16"/>
        <v>0</v>
      </c>
      <c r="M261" s="101">
        <f t="shared" si="17"/>
        <v>0</v>
      </c>
      <c r="N261" s="110"/>
      <c r="O261" s="2">
        <v>0</v>
      </c>
      <c r="P261" s="3">
        <f t="shared" si="18"/>
        <v>0</v>
      </c>
    </row>
    <row r="262" spans="1:16" x14ac:dyDescent="0.3">
      <c r="A262">
        <v>71213</v>
      </c>
      <c r="B262" s="2">
        <v>7985.37</v>
      </c>
      <c r="C262" s="2">
        <v>14609.55</v>
      </c>
      <c r="D262" s="2">
        <v>163.81</v>
      </c>
      <c r="E262" s="2">
        <v>0</v>
      </c>
      <c r="F262" s="2">
        <v>918.52</v>
      </c>
      <c r="G262" s="2">
        <v>1774.82</v>
      </c>
      <c r="H262" s="2">
        <v>18.850000000000001</v>
      </c>
      <c r="I262" s="2">
        <v>0</v>
      </c>
      <c r="J262" s="100">
        <f t="shared" si="19"/>
        <v>16567.03</v>
      </c>
      <c r="K262" s="2">
        <v>15455.07</v>
      </c>
      <c r="L262" s="3">
        <f t="shared" si="16"/>
        <v>1111.9599999999991</v>
      </c>
      <c r="M262" s="101">
        <f t="shared" si="17"/>
        <v>6.7118849908523084E-2</v>
      </c>
      <c r="N262" s="110"/>
      <c r="O262" s="2">
        <v>820.7</v>
      </c>
      <c r="P262" s="3">
        <f t="shared" si="18"/>
        <v>-15746.329999999998</v>
      </c>
    </row>
    <row r="263" spans="1:16" x14ac:dyDescent="0.3">
      <c r="A263">
        <v>71214</v>
      </c>
      <c r="B263" s="2">
        <v>0</v>
      </c>
      <c r="C263" s="2">
        <v>0</v>
      </c>
      <c r="D263" s="2">
        <v>0</v>
      </c>
      <c r="E263" s="2">
        <v>0</v>
      </c>
      <c r="F263" s="2">
        <v>0</v>
      </c>
      <c r="G263" s="2">
        <v>0</v>
      </c>
      <c r="H263" s="2">
        <v>0</v>
      </c>
      <c r="I263" s="2">
        <v>0</v>
      </c>
      <c r="J263" s="100">
        <f t="shared" si="19"/>
        <v>0</v>
      </c>
      <c r="K263" s="2">
        <v>0</v>
      </c>
      <c r="L263" s="3">
        <f t="shared" si="16"/>
        <v>0</v>
      </c>
      <c r="M263" s="101">
        <f t="shared" si="17"/>
        <v>0</v>
      </c>
      <c r="N263" s="110"/>
      <c r="O263" s="2">
        <v>0</v>
      </c>
      <c r="P263" s="3">
        <f t="shared" si="18"/>
        <v>0</v>
      </c>
    </row>
    <row r="264" spans="1:16" x14ac:dyDescent="0.3">
      <c r="A264">
        <v>71216</v>
      </c>
      <c r="B264" s="2">
        <v>0</v>
      </c>
      <c r="C264" s="2">
        <v>0</v>
      </c>
      <c r="D264" s="2">
        <v>0</v>
      </c>
      <c r="E264" s="2">
        <v>0</v>
      </c>
      <c r="F264" s="2">
        <v>0</v>
      </c>
      <c r="G264" s="2">
        <v>0</v>
      </c>
      <c r="H264" s="2">
        <v>0</v>
      </c>
      <c r="I264" s="2">
        <v>0</v>
      </c>
      <c r="J264" s="100">
        <f t="shared" si="19"/>
        <v>0</v>
      </c>
      <c r="K264" s="2">
        <v>0</v>
      </c>
      <c r="L264" s="3">
        <f t="shared" si="16"/>
        <v>0</v>
      </c>
      <c r="M264" s="101">
        <f t="shared" si="17"/>
        <v>0</v>
      </c>
      <c r="N264" s="110"/>
      <c r="O264" s="2">
        <v>0</v>
      </c>
      <c r="P264" s="3">
        <f t="shared" si="18"/>
        <v>0</v>
      </c>
    </row>
    <row r="265" spans="1:16" x14ac:dyDescent="0.3">
      <c r="A265">
        <v>71301</v>
      </c>
      <c r="B265" s="2">
        <v>144125</v>
      </c>
      <c r="C265" s="2">
        <v>264988.31</v>
      </c>
      <c r="D265" s="2">
        <v>2974.2</v>
      </c>
      <c r="E265" s="2">
        <v>2974.2</v>
      </c>
      <c r="F265" s="2">
        <v>4575.1000000000004</v>
      </c>
      <c r="G265" s="2">
        <v>8840.2099999999991</v>
      </c>
      <c r="H265" s="2">
        <v>93.84</v>
      </c>
      <c r="I265" s="2">
        <v>93.84</v>
      </c>
      <c r="J265" s="100">
        <f t="shared" si="19"/>
        <v>279964.60000000009</v>
      </c>
      <c r="K265" s="2">
        <v>252619.41000000003</v>
      </c>
      <c r="L265" s="3">
        <f t="shared" si="16"/>
        <v>27345.190000000061</v>
      </c>
      <c r="M265" s="101">
        <f t="shared" si="17"/>
        <v>9.7673741608760717E-2</v>
      </c>
      <c r="N265" s="110"/>
      <c r="O265" s="2">
        <v>13124.11</v>
      </c>
      <c r="P265" s="3">
        <f t="shared" si="18"/>
        <v>-266840.49000000011</v>
      </c>
    </row>
    <row r="266" spans="1:16" x14ac:dyDescent="0.3">
      <c r="A266">
        <v>71302</v>
      </c>
      <c r="B266" s="2">
        <v>52893.71</v>
      </c>
      <c r="C266" s="2">
        <v>97499.94</v>
      </c>
      <c r="D266" s="2">
        <v>1084.98</v>
      </c>
      <c r="E266" s="2">
        <v>1084.98</v>
      </c>
      <c r="F266" s="2">
        <v>3449.88</v>
      </c>
      <c r="G266" s="2">
        <v>6666.16</v>
      </c>
      <c r="H266" s="2">
        <v>70.760000000000005</v>
      </c>
      <c r="I266" s="2">
        <v>70.760000000000005</v>
      </c>
      <c r="J266" s="100">
        <f t="shared" si="19"/>
        <v>106477.57999999999</v>
      </c>
      <c r="K266" s="2">
        <v>88451.099999999991</v>
      </c>
      <c r="L266" s="3">
        <f t="shared" si="16"/>
        <v>18026.479999999996</v>
      </c>
      <c r="M266" s="101">
        <f t="shared" si="17"/>
        <v>0.16929836309202367</v>
      </c>
      <c r="N266" s="110"/>
      <c r="O266" s="2">
        <v>4699.87</v>
      </c>
      <c r="P266" s="3">
        <f t="shared" si="18"/>
        <v>-101777.70999999999</v>
      </c>
    </row>
    <row r="267" spans="1:16" x14ac:dyDescent="0.3">
      <c r="A267">
        <v>71303</v>
      </c>
      <c r="B267" s="2">
        <v>309902.14</v>
      </c>
      <c r="C267" s="2">
        <v>567192.35</v>
      </c>
      <c r="D267" s="2">
        <v>6356.94</v>
      </c>
      <c r="E267" s="2">
        <v>6356.94</v>
      </c>
      <c r="F267" s="2">
        <v>67903.990000000005</v>
      </c>
      <c r="G267" s="2">
        <v>131211.18</v>
      </c>
      <c r="H267" s="2">
        <v>1392.9</v>
      </c>
      <c r="I267" s="2">
        <v>1392.9</v>
      </c>
      <c r="J267" s="100">
        <f t="shared" si="19"/>
        <v>713903.21</v>
      </c>
      <c r="K267" s="2">
        <v>587684.62</v>
      </c>
      <c r="L267" s="3">
        <f t="shared" si="16"/>
        <v>126218.58999999997</v>
      </c>
      <c r="M267" s="101">
        <f t="shared" si="17"/>
        <v>0.17680070383770927</v>
      </c>
      <c r="N267" s="110"/>
      <c r="O267" s="2">
        <v>31633.67</v>
      </c>
      <c r="P267" s="3">
        <f t="shared" si="18"/>
        <v>-682269.53999999992</v>
      </c>
    </row>
    <row r="268" spans="1:16" x14ac:dyDescent="0.3">
      <c r="A268">
        <v>71304</v>
      </c>
      <c r="B268" s="2">
        <v>0</v>
      </c>
      <c r="C268" s="2">
        <v>0</v>
      </c>
      <c r="D268" s="2">
        <v>0</v>
      </c>
      <c r="E268" s="2">
        <v>0</v>
      </c>
      <c r="F268" s="2">
        <v>0</v>
      </c>
      <c r="G268" s="2">
        <v>0</v>
      </c>
      <c r="H268" s="2">
        <v>0</v>
      </c>
      <c r="I268" s="2">
        <v>0</v>
      </c>
      <c r="J268" s="100">
        <f t="shared" si="19"/>
        <v>0</v>
      </c>
      <c r="K268" s="2">
        <v>0</v>
      </c>
      <c r="L268" s="3">
        <f t="shared" si="16"/>
        <v>0</v>
      </c>
      <c r="M268" s="101">
        <f t="shared" si="17"/>
        <v>0</v>
      </c>
      <c r="N268" s="110"/>
      <c r="O268" s="2">
        <v>0</v>
      </c>
      <c r="P268" s="3">
        <f t="shared" si="18"/>
        <v>0</v>
      </c>
    </row>
    <row r="269" spans="1:16" x14ac:dyDescent="0.3">
      <c r="A269">
        <v>71305</v>
      </c>
      <c r="B269" s="2">
        <v>22258.2</v>
      </c>
      <c r="C269" s="2">
        <v>41367.699999999997</v>
      </c>
      <c r="D269" s="2">
        <v>456.56</v>
      </c>
      <c r="E269" s="2">
        <v>456.56</v>
      </c>
      <c r="F269" s="2">
        <v>245.08</v>
      </c>
      <c r="G269" s="2">
        <v>473.51</v>
      </c>
      <c r="H269" s="2">
        <v>5.03</v>
      </c>
      <c r="I269" s="2">
        <v>5.03</v>
      </c>
      <c r="J269" s="100">
        <f t="shared" si="19"/>
        <v>42764.389999999992</v>
      </c>
      <c r="K269" s="2">
        <v>36324.889999999985</v>
      </c>
      <c r="L269" s="3">
        <f t="shared" si="16"/>
        <v>6439.5000000000073</v>
      </c>
      <c r="M269" s="101">
        <f t="shared" si="17"/>
        <v>0.15058089218623272</v>
      </c>
      <c r="N269" s="110"/>
      <c r="O269" s="2">
        <v>1642.07</v>
      </c>
      <c r="P269" s="3">
        <f t="shared" si="18"/>
        <v>-41122.319999999992</v>
      </c>
    </row>
    <row r="270" spans="1:16" x14ac:dyDescent="0.3">
      <c r="A270">
        <v>71307</v>
      </c>
      <c r="B270" s="2">
        <v>0</v>
      </c>
      <c r="C270" s="2">
        <v>0</v>
      </c>
      <c r="D270" s="2">
        <v>0</v>
      </c>
      <c r="E270" s="2">
        <v>0</v>
      </c>
      <c r="F270" s="2">
        <v>0</v>
      </c>
      <c r="G270" s="2">
        <v>0</v>
      </c>
      <c r="H270" s="2">
        <v>0</v>
      </c>
      <c r="I270" s="2">
        <v>0</v>
      </c>
      <c r="J270" s="100">
        <f t="shared" si="19"/>
        <v>0</v>
      </c>
      <c r="K270" s="2">
        <v>0</v>
      </c>
      <c r="L270" s="3">
        <f t="shared" si="16"/>
        <v>0</v>
      </c>
      <c r="M270" s="101">
        <f t="shared" si="17"/>
        <v>0</v>
      </c>
      <c r="N270" s="110"/>
      <c r="O270" s="2">
        <v>84.08</v>
      </c>
      <c r="P270" s="3">
        <f t="shared" si="18"/>
        <v>84.08</v>
      </c>
    </row>
    <row r="271" spans="1:16" x14ac:dyDescent="0.3">
      <c r="A271">
        <v>71309</v>
      </c>
      <c r="B271" s="2">
        <v>0</v>
      </c>
      <c r="C271" s="107">
        <v>-567.76</v>
      </c>
      <c r="D271" s="2">
        <v>0</v>
      </c>
      <c r="E271" s="2">
        <v>0</v>
      </c>
      <c r="F271" s="2">
        <v>12874.92</v>
      </c>
      <c r="G271" s="2">
        <v>24920.240000000002</v>
      </c>
      <c r="H271" s="2">
        <v>264.10000000000002</v>
      </c>
      <c r="I271" s="2">
        <v>264.10000000000002</v>
      </c>
      <c r="J271" s="100">
        <f t="shared" si="19"/>
        <v>24880.68</v>
      </c>
      <c r="K271" s="2">
        <v>18702.079999999998</v>
      </c>
      <c r="L271" s="3">
        <f t="shared" si="16"/>
        <v>6178.6000000000022</v>
      </c>
      <c r="M271" s="101">
        <f t="shared" si="17"/>
        <v>0.24832922572855734</v>
      </c>
      <c r="N271" s="110"/>
      <c r="O271" s="2">
        <v>567.76</v>
      </c>
      <c r="P271" s="3">
        <f t="shared" si="18"/>
        <v>-24312.920000000002</v>
      </c>
    </row>
    <row r="272" spans="1:16" x14ac:dyDescent="0.3">
      <c r="A272">
        <v>71310</v>
      </c>
      <c r="B272" s="2">
        <v>0</v>
      </c>
      <c r="C272" s="2">
        <v>0</v>
      </c>
      <c r="D272" s="2">
        <v>0</v>
      </c>
      <c r="E272" s="2">
        <v>0</v>
      </c>
      <c r="F272" s="2">
        <v>0</v>
      </c>
      <c r="G272" s="2">
        <v>0</v>
      </c>
      <c r="H272" s="2">
        <v>0</v>
      </c>
      <c r="I272" s="2">
        <v>0</v>
      </c>
      <c r="J272" s="100">
        <f t="shared" si="19"/>
        <v>0</v>
      </c>
      <c r="K272" s="2">
        <v>0</v>
      </c>
      <c r="L272" s="3">
        <f t="shared" si="16"/>
        <v>0</v>
      </c>
      <c r="M272" s="101">
        <f t="shared" si="17"/>
        <v>0</v>
      </c>
      <c r="N272" s="110"/>
      <c r="O272" s="2">
        <v>0</v>
      </c>
      <c r="P272" s="3">
        <f t="shared" si="18"/>
        <v>0</v>
      </c>
    </row>
    <row r="273" spans="1:16" x14ac:dyDescent="0.3">
      <c r="A273">
        <v>71311</v>
      </c>
      <c r="B273" s="2">
        <v>0</v>
      </c>
      <c r="C273" s="2">
        <v>0</v>
      </c>
      <c r="D273" s="2">
        <v>0</v>
      </c>
      <c r="E273" s="2">
        <v>0</v>
      </c>
      <c r="F273" s="2">
        <v>0</v>
      </c>
      <c r="G273" s="2">
        <v>0</v>
      </c>
      <c r="H273" s="2">
        <v>0</v>
      </c>
      <c r="I273" s="2">
        <v>0</v>
      </c>
      <c r="J273" s="100">
        <f t="shared" si="19"/>
        <v>0</v>
      </c>
      <c r="K273" s="2">
        <v>0</v>
      </c>
      <c r="L273" s="3">
        <f t="shared" si="16"/>
        <v>0</v>
      </c>
      <c r="M273" s="101">
        <f t="shared" si="17"/>
        <v>0</v>
      </c>
      <c r="N273" s="110"/>
      <c r="O273" s="2">
        <v>0</v>
      </c>
      <c r="P273" s="3">
        <f t="shared" si="18"/>
        <v>0</v>
      </c>
    </row>
    <row r="274" spans="1:16" x14ac:dyDescent="0.3">
      <c r="A274">
        <v>71312</v>
      </c>
      <c r="B274" s="2">
        <v>0</v>
      </c>
      <c r="C274" s="2">
        <v>0</v>
      </c>
      <c r="D274" s="2">
        <v>0</v>
      </c>
      <c r="E274" s="2">
        <v>0</v>
      </c>
      <c r="F274" s="2">
        <v>380.25</v>
      </c>
      <c r="G274" s="2">
        <v>734.76</v>
      </c>
      <c r="H274" s="2">
        <v>7.8</v>
      </c>
      <c r="I274" s="2">
        <v>7.8</v>
      </c>
      <c r="J274" s="100">
        <f t="shared" si="19"/>
        <v>750.3599999999999</v>
      </c>
      <c r="K274" s="2">
        <v>656.6400000000001</v>
      </c>
      <c r="L274" s="3">
        <f t="shared" si="16"/>
        <v>93.7199999999998</v>
      </c>
      <c r="M274" s="101">
        <f t="shared" si="17"/>
        <v>0.12490004797697081</v>
      </c>
      <c r="N274" s="110"/>
      <c r="O274" s="2">
        <v>0</v>
      </c>
      <c r="P274" s="3">
        <f t="shared" si="18"/>
        <v>-750.3599999999999</v>
      </c>
    </row>
    <row r="275" spans="1:16" x14ac:dyDescent="0.3">
      <c r="A275">
        <v>71313</v>
      </c>
      <c r="B275" s="2">
        <v>0</v>
      </c>
      <c r="C275" s="2">
        <v>0</v>
      </c>
      <c r="D275" s="2">
        <v>0</v>
      </c>
      <c r="E275" s="2">
        <v>0</v>
      </c>
      <c r="F275" s="2">
        <v>0</v>
      </c>
      <c r="G275" s="2">
        <v>0</v>
      </c>
      <c r="H275" s="2">
        <v>0</v>
      </c>
      <c r="I275" s="2">
        <v>0</v>
      </c>
      <c r="J275" s="100">
        <f t="shared" si="19"/>
        <v>0</v>
      </c>
      <c r="K275" s="2">
        <v>0</v>
      </c>
      <c r="L275" s="3">
        <f t="shared" si="16"/>
        <v>0</v>
      </c>
      <c r="M275" s="101">
        <f t="shared" si="17"/>
        <v>0</v>
      </c>
      <c r="N275" s="110"/>
      <c r="O275" s="2">
        <v>0</v>
      </c>
      <c r="P275" s="3">
        <f t="shared" si="18"/>
        <v>0</v>
      </c>
    </row>
    <row r="276" spans="1:16" x14ac:dyDescent="0.3">
      <c r="A276">
        <v>71314</v>
      </c>
      <c r="B276" s="2">
        <v>0</v>
      </c>
      <c r="C276" s="2">
        <v>0</v>
      </c>
      <c r="D276" s="2">
        <v>0</v>
      </c>
      <c r="E276" s="2">
        <v>0</v>
      </c>
      <c r="F276" s="2">
        <v>0</v>
      </c>
      <c r="G276" s="2">
        <v>0</v>
      </c>
      <c r="H276" s="2">
        <v>0</v>
      </c>
      <c r="I276" s="2">
        <v>0</v>
      </c>
      <c r="J276" s="100">
        <f t="shared" si="19"/>
        <v>0</v>
      </c>
      <c r="K276" s="2">
        <v>0</v>
      </c>
      <c r="L276" s="3">
        <f t="shared" si="16"/>
        <v>0</v>
      </c>
      <c r="M276" s="101">
        <f t="shared" si="17"/>
        <v>0</v>
      </c>
      <c r="N276" s="110"/>
      <c r="O276" s="2">
        <v>0</v>
      </c>
      <c r="P276" s="3">
        <f t="shared" si="18"/>
        <v>0</v>
      </c>
    </row>
    <row r="277" spans="1:16" x14ac:dyDescent="0.3">
      <c r="A277">
        <v>71315</v>
      </c>
      <c r="B277" s="2">
        <v>0</v>
      </c>
      <c r="C277" s="2">
        <v>0</v>
      </c>
      <c r="D277" s="2">
        <v>0</v>
      </c>
      <c r="E277" s="2">
        <v>0</v>
      </c>
      <c r="F277" s="2">
        <v>0</v>
      </c>
      <c r="G277" s="2">
        <v>0</v>
      </c>
      <c r="H277" s="2">
        <v>0</v>
      </c>
      <c r="I277" s="2">
        <v>0</v>
      </c>
      <c r="J277" s="100">
        <f t="shared" si="19"/>
        <v>0</v>
      </c>
      <c r="K277" s="2">
        <v>0</v>
      </c>
      <c r="L277" s="3">
        <f t="shared" si="16"/>
        <v>0</v>
      </c>
      <c r="M277" s="101">
        <f t="shared" si="17"/>
        <v>0</v>
      </c>
      <c r="N277" s="110"/>
      <c r="O277" s="2">
        <v>0</v>
      </c>
      <c r="P277" s="3">
        <f t="shared" si="18"/>
        <v>0</v>
      </c>
    </row>
    <row r="278" spans="1:16" x14ac:dyDescent="0.3">
      <c r="A278">
        <v>71401</v>
      </c>
      <c r="B278" s="2">
        <v>694209.78</v>
      </c>
      <c r="C278" s="2">
        <v>1295723.9099999999</v>
      </c>
      <c r="D278" s="2">
        <v>14239.87</v>
      </c>
      <c r="E278" s="2">
        <v>14239.87</v>
      </c>
      <c r="F278" s="2">
        <v>55471.94</v>
      </c>
      <c r="G278" s="2">
        <v>107188.96</v>
      </c>
      <c r="H278" s="2">
        <v>1137.8800000000001</v>
      </c>
      <c r="I278" s="2">
        <v>1137.8800000000001</v>
      </c>
      <c r="J278" s="100">
        <f t="shared" si="19"/>
        <v>1433668.3699999999</v>
      </c>
      <c r="K278" s="2">
        <v>1263623.0500000003</v>
      </c>
      <c r="L278" s="3">
        <f t="shared" si="16"/>
        <v>170045.3199999996</v>
      </c>
      <c r="M278" s="101">
        <f t="shared" si="17"/>
        <v>0.1186085454336972</v>
      </c>
      <c r="N278" s="110"/>
      <c r="O278" s="2">
        <v>45700.65</v>
      </c>
      <c r="P278" s="3">
        <f t="shared" si="18"/>
        <v>-1387967.72</v>
      </c>
    </row>
    <row r="279" spans="1:16" x14ac:dyDescent="0.3">
      <c r="A279">
        <v>71402</v>
      </c>
      <c r="B279" s="2">
        <v>109903.03</v>
      </c>
      <c r="C279" s="2">
        <v>202377.74</v>
      </c>
      <c r="D279" s="2">
        <v>2254.46</v>
      </c>
      <c r="E279" s="2">
        <v>2254.46</v>
      </c>
      <c r="F279" s="2">
        <v>13081.06</v>
      </c>
      <c r="G279" s="2">
        <v>25276.33</v>
      </c>
      <c r="H279" s="2">
        <v>268.32</v>
      </c>
      <c r="I279" s="2">
        <v>268.32</v>
      </c>
      <c r="J279" s="100">
        <f t="shared" si="19"/>
        <v>232699.63</v>
      </c>
      <c r="K279" s="2">
        <v>208855.84000000008</v>
      </c>
      <c r="L279" s="3">
        <f t="shared" si="16"/>
        <v>23843.789999999921</v>
      </c>
      <c r="M279" s="101">
        <f t="shared" si="17"/>
        <v>0.10246595579030324</v>
      </c>
      <c r="N279" s="110"/>
      <c r="O279" s="2">
        <v>9988.51</v>
      </c>
      <c r="P279" s="3">
        <f t="shared" si="18"/>
        <v>-222711.12</v>
      </c>
    </row>
    <row r="280" spans="1:16" x14ac:dyDescent="0.3">
      <c r="A280">
        <v>71404</v>
      </c>
      <c r="B280" s="2">
        <v>0</v>
      </c>
      <c r="C280" s="2">
        <v>0</v>
      </c>
      <c r="D280" s="2">
        <v>0</v>
      </c>
      <c r="E280" s="2">
        <v>0</v>
      </c>
      <c r="F280" s="2">
        <v>0</v>
      </c>
      <c r="G280" s="2">
        <v>0</v>
      </c>
      <c r="H280" s="2">
        <v>0</v>
      </c>
      <c r="I280" s="2">
        <v>0</v>
      </c>
      <c r="J280" s="100">
        <f t="shared" si="19"/>
        <v>0</v>
      </c>
      <c r="K280" s="2">
        <v>0</v>
      </c>
      <c r="L280" s="3">
        <f t="shared" si="16"/>
        <v>0</v>
      </c>
      <c r="M280" s="101">
        <f t="shared" si="17"/>
        <v>0</v>
      </c>
      <c r="N280" s="110"/>
      <c r="O280" s="2">
        <v>0</v>
      </c>
      <c r="P280" s="3">
        <f t="shared" si="18"/>
        <v>0</v>
      </c>
    </row>
    <row r="281" spans="1:16" x14ac:dyDescent="0.3">
      <c r="A281">
        <v>71406</v>
      </c>
      <c r="B281" s="2">
        <v>12328.55</v>
      </c>
      <c r="C281" s="2">
        <v>21723.63</v>
      </c>
      <c r="D281" s="2">
        <v>252.89</v>
      </c>
      <c r="E281" s="2">
        <v>252.89</v>
      </c>
      <c r="F281" s="2">
        <v>12139.08</v>
      </c>
      <c r="G281" s="2">
        <v>23448.9</v>
      </c>
      <c r="H281" s="2">
        <v>248.98</v>
      </c>
      <c r="I281" s="2">
        <v>248.98</v>
      </c>
      <c r="J281" s="100">
        <f t="shared" si="19"/>
        <v>46176.270000000004</v>
      </c>
      <c r="K281" s="2">
        <v>39778.210000000006</v>
      </c>
      <c r="L281" s="3">
        <f t="shared" si="16"/>
        <v>6398.0599999999977</v>
      </c>
      <c r="M281" s="101">
        <f t="shared" si="17"/>
        <v>0.13855731526171336</v>
      </c>
      <c r="N281" s="110"/>
      <c r="O281" s="2">
        <v>1988.32</v>
      </c>
      <c r="P281" s="3">
        <f t="shared" si="18"/>
        <v>-44187.950000000004</v>
      </c>
    </row>
    <row r="282" spans="1:16" x14ac:dyDescent="0.3">
      <c r="A282">
        <v>71407</v>
      </c>
      <c r="B282" s="2">
        <v>0</v>
      </c>
      <c r="C282" s="2">
        <v>0</v>
      </c>
      <c r="D282" s="2">
        <v>0</v>
      </c>
      <c r="E282" s="2">
        <v>0</v>
      </c>
      <c r="F282" s="2">
        <v>0</v>
      </c>
      <c r="G282" s="2">
        <v>0</v>
      </c>
      <c r="H282" s="2">
        <v>0</v>
      </c>
      <c r="I282" s="2">
        <v>0</v>
      </c>
      <c r="J282" s="100">
        <f t="shared" si="19"/>
        <v>0</v>
      </c>
      <c r="K282" s="2">
        <v>0</v>
      </c>
      <c r="L282" s="3">
        <f t="shared" si="16"/>
        <v>0</v>
      </c>
      <c r="M282" s="101">
        <f t="shared" si="17"/>
        <v>0</v>
      </c>
      <c r="N282" s="110"/>
      <c r="O282" s="2">
        <v>2030.46</v>
      </c>
      <c r="P282" s="3">
        <f t="shared" si="18"/>
        <v>2030.46</v>
      </c>
    </row>
    <row r="283" spans="1:16" x14ac:dyDescent="0.3">
      <c r="A283">
        <v>71408</v>
      </c>
      <c r="B283" s="2">
        <v>0</v>
      </c>
      <c r="C283" s="2">
        <v>0</v>
      </c>
      <c r="D283" s="2">
        <v>0</v>
      </c>
      <c r="E283" s="2">
        <v>0</v>
      </c>
      <c r="F283" s="2">
        <v>0</v>
      </c>
      <c r="G283" s="2">
        <v>0</v>
      </c>
      <c r="H283" s="2">
        <v>0</v>
      </c>
      <c r="I283" s="2">
        <v>0</v>
      </c>
      <c r="J283" s="100">
        <f t="shared" si="19"/>
        <v>0</v>
      </c>
      <c r="K283" s="2">
        <v>0</v>
      </c>
      <c r="L283" s="3">
        <f t="shared" si="16"/>
        <v>0</v>
      </c>
      <c r="M283" s="101">
        <f t="shared" si="17"/>
        <v>0</v>
      </c>
      <c r="N283" s="110"/>
      <c r="O283" s="2">
        <v>0</v>
      </c>
      <c r="P283" s="3">
        <f t="shared" si="18"/>
        <v>0</v>
      </c>
    </row>
    <row r="284" spans="1:16" x14ac:dyDescent="0.3">
      <c r="A284">
        <v>71409</v>
      </c>
      <c r="B284" s="2">
        <v>0</v>
      </c>
      <c r="C284" s="107">
        <v>-216.71</v>
      </c>
      <c r="D284" s="2">
        <v>0</v>
      </c>
      <c r="E284" s="2">
        <v>0</v>
      </c>
      <c r="F284" s="2">
        <v>1272.6500000000001</v>
      </c>
      <c r="G284" s="2">
        <v>2459.13</v>
      </c>
      <c r="H284" s="2">
        <v>26.11</v>
      </c>
      <c r="I284" s="2">
        <v>26.11</v>
      </c>
      <c r="J284" s="100">
        <f t="shared" si="19"/>
        <v>2294.6400000000003</v>
      </c>
      <c r="K284" s="2">
        <v>4926.92</v>
      </c>
      <c r="L284" s="3">
        <f t="shared" si="16"/>
        <v>-2632.2799999999997</v>
      </c>
      <c r="M284" s="101">
        <f t="shared" si="17"/>
        <v>-1.1471429069483663</v>
      </c>
      <c r="N284" s="110"/>
      <c r="O284" s="2">
        <v>216.71</v>
      </c>
      <c r="P284" s="3">
        <f t="shared" si="18"/>
        <v>-2077.9300000000003</v>
      </c>
    </row>
    <row r="285" spans="1:16" x14ac:dyDescent="0.3">
      <c r="A285">
        <v>71501</v>
      </c>
      <c r="B285" s="2">
        <v>1058405.3999999999</v>
      </c>
      <c r="C285" s="2">
        <v>1962448.05</v>
      </c>
      <c r="D285" s="2">
        <v>21710.89</v>
      </c>
      <c r="E285" s="2">
        <v>21710.89</v>
      </c>
      <c r="F285" s="2">
        <v>99791.63</v>
      </c>
      <c r="G285" s="2">
        <v>192827.99</v>
      </c>
      <c r="H285" s="2">
        <v>2047.01</v>
      </c>
      <c r="I285" s="2">
        <v>2047.01</v>
      </c>
      <c r="J285" s="100">
        <f t="shared" si="19"/>
        <v>2202791.84</v>
      </c>
      <c r="K285" s="2">
        <v>1865312.9100000004</v>
      </c>
      <c r="L285" s="3">
        <f t="shared" si="16"/>
        <v>337478.92999999947</v>
      </c>
      <c r="M285" s="101">
        <f t="shared" si="17"/>
        <v>0.15320509358705428</v>
      </c>
      <c r="N285" s="110"/>
      <c r="O285" s="2">
        <v>82715.31</v>
      </c>
      <c r="P285" s="3">
        <f t="shared" si="18"/>
        <v>-2120076.5299999998</v>
      </c>
    </row>
    <row r="286" spans="1:16" x14ac:dyDescent="0.3">
      <c r="A286">
        <v>71504</v>
      </c>
      <c r="B286" s="2">
        <v>191229.96</v>
      </c>
      <c r="C286" s="2">
        <v>350036.58</v>
      </c>
      <c r="D286" s="2">
        <v>3922.64</v>
      </c>
      <c r="E286" s="2">
        <v>3922.64</v>
      </c>
      <c r="F286" s="2">
        <v>23677.45</v>
      </c>
      <c r="G286" s="2">
        <v>45752.19</v>
      </c>
      <c r="H286" s="2">
        <v>485.69</v>
      </c>
      <c r="I286" s="2">
        <v>485.69</v>
      </c>
      <c r="J286" s="100">
        <f t="shared" si="19"/>
        <v>404605.43000000005</v>
      </c>
      <c r="K286" s="2">
        <v>368662.5</v>
      </c>
      <c r="L286" s="3">
        <f t="shared" si="16"/>
        <v>35942.930000000051</v>
      </c>
      <c r="M286" s="101">
        <f t="shared" si="17"/>
        <v>8.8834522067585811E-2</v>
      </c>
      <c r="N286" s="110"/>
      <c r="O286" s="2">
        <v>19478.3</v>
      </c>
      <c r="P286" s="3">
        <f t="shared" si="18"/>
        <v>-385127.13000000006</v>
      </c>
    </row>
    <row r="287" spans="1:16" x14ac:dyDescent="0.3">
      <c r="A287">
        <v>71505</v>
      </c>
      <c r="B287" s="2">
        <v>0</v>
      </c>
      <c r="C287" s="2">
        <v>0</v>
      </c>
      <c r="D287" s="2">
        <v>0</v>
      </c>
      <c r="E287" s="2">
        <v>0</v>
      </c>
      <c r="F287" s="2">
        <v>0</v>
      </c>
      <c r="G287" s="2">
        <v>0</v>
      </c>
      <c r="H287" s="2">
        <v>0</v>
      </c>
      <c r="I287" s="2">
        <v>0</v>
      </c>
      <c r="J287" s="100">
        <f t="shared" si="19"/>
        <v>0</v>
      </c>
      <c r="K287" s="2">
        <v>0</v>
      </c>
      <c r="L287" s="3">
        <f t="shared" si="16"/>
        <v>0</v>
      </c>
      <c r="M287" s="101">
        <f t="shared" si="17"/>
        <v>0</v>
      </c>
      <c r="N287" s="110"/>
      <c r="O287" s="2">
        <v>0</v>
      </c>
      <c r="P287" s="3">
        <f t="shared" si="18"/>
        <v>0</v>
      </c>
    </row>
    <row r="288" spans="1:16" x14ac:dyDescent="0.3">
      <c r="A288">
        <v>71506</v>
      </c>
      <c r="B288" s="2">
        <v>71668.89</v>
      </c>
      <c r="C288" s="2">
        <v>132764.24</v>
      </c>
      <c r="D288" s="2">
        <v>1470.15</v>
      </c>
      <c r="E288" s="2">
        <v>0</v>
      </c>
      <c r="F288" s="2">
        <v>0</v>
      </c>
      <c r="G288" s="2">
        <v>0</v>
      </c>
      <c r="H288" s="2">
        <v>0</v>
      </c>
      <c r="I288" s="2">
        <v>0</v>
      </c>
      <c r="J288" s="100">
        <f t="shared" si="19"/>
        <v>134234.38999999998</v>
      </c>
      <c r="K288" s="2">
        <v>117179.05</v>
      </c>
      <c r="L288" s="3">
        <f t="shared" si="16"/>
        <v>17055.339999999982</v>
      </c>
      <c r="M288" s="101">
        <f t="shared" si="17"/>
        <v>0.12705641229494158</v>
      </c>
      <c r="N288" s="110"/>
      <c r="O288" s="2">
        <v>5721.64</v>
      </c>
      <c r="P288" s="3">
        <f t="shared" si="18"/>
        <v>-128512.74999999999</v>
      </c>
    </row>
    <row r="289" spans="1:16" x14ac:dyDescent="0.3">
      <c r="A289">
        <v>71601</v>
      </c>
      <c r="B289" s="2">
        <v>536039.43000000005</v>
      </c>
      <c r="C289" s="2">
        <v>982411.24</v>
      </c>
      <c r="D289" s="2">
        <v>10995.72</v>
      </c>
      <c r="E289" s="2">
        <v>10995.72</v>
      </c>
      <c r="F289" s="2">
        <v>66924.639999999999</v>
      </c>
      <c r="G289" s="2">
        <v>129319.01</v>
      </c>
      <c r="H289" s="2">
        <v>1372.77</v>
      </c>
      <c r="I289" s="2">
        <v>1372.77</v>
      </c>
      <c r="J289" s="100">
        <f t="shared" si="19"/>
        <v>1136467.23</v>
      </c>
      <c r="K289" s="2">
        <v>978964.51000000024</v>
      </c>
      <c r="L289" s="3">
        <f t="shared" si="16"/>
        <v>157502.71999999974</v>
      </c>
      <c r="M289" s="101">
        <f t="shared" si="17"/>
        <v>0.13858975942491517</v>
      </c>
      <c r="N289" s="110"/>
      <c r="O289" s="2">
        <v>53380.71</v>
      </c>
      <c r="P289" s="3">
        <f t="shared" si="18"/>
        <v>-1083086.52</v>
      </c>
    </row>
    <row r="290" spans="1:16" x14ac:dyDescent="0.3">
      <c r="A290">
        <v>71603</v>
      </c>
      <c r="B290" s="2">
        <v>0</v>
      </c>
      <c r="C290" s="2">
        <v>0</v>
      </c>
      <c r="D290" s="2">
        <v>0</v>
      </c>
      <c r="E290" s="2">
        <v>0</v>
      </c>
      <c r="F290" s="2">
        <v>0</v>
      </c>
      <c r="G290" s="2">
        <v>0</v>
      </c>
      <c r="H290" s="2">
        <v>0</v>
      </c>
      <c r="I290" s="2">
        <v>0</v>
      </c>
      <c r="J290" s="100">
        <f t="shared" si="19"/>
        <v>0</v>
      </c>
      <c r="K290" s="2">
        <v>0</v>
      </c>
      <c r="L290" s="3">
        <f t="shared" si="16"/>
        <v>0</v>
      </c>
      <c r="M290" s="101">
        <f t="shared" si="17"/>
        <v>0</v>
      </c>
      <c r="N290" s="110"/>
      <c r="O290" s="2">
        <v>0</v>
      </c>
      <c r="P290" s="3">
        <f t="shared" si="18"/>
        <v>0</v>
      </c>
    </row>
    <row r="291" spans="1:16" x14ac:dyDescent="0.3">
      <c r="A291">
        <v>71604</v>
      </c>
      <c r="B291" s="2">
        <v>0</v>
      </c>
      <c r="C291" s="2">
        <v>0</v>
      </c>
      <c r="D291" s="2">
        <v>0</v>
      </c>
      <c r="E291" s="2">
        <v>0</v>
      </c>
      <c r="F291" s="2">
        <v>0</v>
      </c>
      <c r="G291" s="2">
        <v>0</v>
      </c>
      <c r="H291" s="2">
        <v>0</v>
      </c>
      <c r="I291" s="2">
        <v>0</v>
      </c>
      <c r="J291" s="100">
        <f t="shared" si="19"/>
        <v>0</v>
      </c>
      <c r="K291" s="2">
        <v>0</v>
      </c>
      <c r="L291" s="3">
        <f t="shared" si="16"/>
        <v>0</v>
      </c>
      <c r="M291" s="101">
        <f t="shared" si="17"/>
        <v>0</v>
      </c>
      <c r="N291" s="110"/>
      <c r="O291" s="2">
        <v>0</v>
      </c>
      <c r="P291" s="3">
        <f t="shared" si="18"/>
        <v>0</v>
      </c>
    </row>
    <row r="292" spans="1:16" x14ac:dyDescent="0.3">
      <c r="A292">
        <v>71605</v>
      </c>
      <c r="B292" s="2">
        <v>206463.76</v>
      </c>
      <c r="C292" s="2">
        <v>378855.81</v>
      </c>
      <c r="D292" s="2">
        <v>4235.12</v>
      </c>
      <c r="E292" s="2">
        <v>4235.12</v>
      </c>
      <c r="F292" s="2">
        <v>30142.080000000002</v>
      </c>
      <c r="G292" s="2">
        <v>58244.05</v>
      </c>
      <c r="H292" s="2">
        <v>618.29999999999995</v>
      </c>
      <c r="I292" s="2">
        <v>618.29999999999995</v>
      </c>
      <c r="J292" s="100">
        <f t="shared" si="19"/>
        <v>446806.69999999995</v>
      </c>
      <c r="K292" s="2">
        <v>420287.25999999989</v>
      </c>
      <c r="L292" s="3">
        <f t="shared" si="16"/>
        <v>26519.440000000061</v>
      </c>
      <c r="M292" s="101">
        <f t="shared" si="17"/>
        <v>5.9353272903025098E-2</v>
      </c>
      <c r="N292" s="110"/>
      <c r="O292" s="2">
        <v>20095.66</v>
      </c>
      <c r="P292" s="3">
        <f t="shared" si="18"/>
        <v>-426711.03999999998</v>
      </c>
    </row>
    <row r="293" spans="1:16" x14ac:dyDescent="0.3">
      <c r="A293">
        <v>71606</v>
      </c>
      <c r="B293" s="2">
        <v>0</v>
      </c>
      <c r="C293" s="2">
        <v>0</v>
      </c>
      <c r="D293" s="2">
        <v>0</v>
      </c>
      <c r="E293" s="2">
        <v>0</v>
      </c>
      <c r="F293" s="2">
        <v>0</v>
      </c>
      <c r="G293" s="2">
        <v>0</v>
      </c>
      <c r="H293" s="2">
        <v>0</v>
      </c>
      <c r="I293" s="2">
        <v>0</v>
      </c>
      <c r="J293" s="100">
        <f t="shared" si="19"/>
        <v>0</v>
      </c>
      <c r="K293" s="2">
        <v>0</v>
      </c>
      <c r="L293" s="3">
        <f t="shared" si="16"/>
        <v>0</v>
      </c>
      <c r="M293" s="101">
        <f t="shared" si="17"/>
        <v>0</v>
      </c>
      <c r="N293" s="110"/>
      <c r="O293" s="2">
        <v>0</v>
      </c>
      <c r="P293" s="3">
        <f t="shared" si="18"/>
        <v>0</v>
      </c>
    </row>
    <row r="294" spans="1:16" x14ac:dyDescent="0.3">
      <c r="A294">
        <v>71607</v>
      </c>
      <c r="B294" s="2">
        <v>167732.16</v>
      </c>
      <c r="C294" s="2">
        <v>307169.43</v>
      </c>
      <c r="D294" s="2">
        <v>3440.74</v>
      </c>
      <c r="E294" s="2">
        <v>3440.74</v>
      </c>
      <c r="F294" s="2">
        <v>4887.25</v>
      </c>
      <c r="G294" s="2">
        <v>9443.6200000000008</v>
      </c>
      <c r="H294" s="2">
        <v>100.25</v>
      </c>
      <c r="I294" s="2">
        <v>100.25</v>
      </c>
      <c r="J294" s="100">
        <f t="shared" si="19"/>
        <v>323695.02999999997</v>
      </c>
      <c r="K294" s="2">
        <v>308961.43000000011</v>
      </c>
      <c r="L294" s="3">
        <f t="shared" si="16"/>
        <v>14733.59999999986</v>
      </c>
      <c r="M294" s="101">
        <f t="shared" si="17"/>
        <v>4.5516917575162838E-2</v>
      </c>
      <c r="N294" s="110"/>
      <c r="O294" s="2">
        <v>16940.490000000002</v>
      </c>
      <c r="P294" s="3">
        <f t="shared" si="18"/>
        <v>-306754.53999999998</v>
      </c>
    </row>
    <row r="295" spans="1:16" x14ac:dyDescent="0.3">
      <c r="A295">
        <v>71608</v>
      </c>
      <c r="B295" s="2">
        <v>0</v>
      </c>
      <c r="C295" s="2">
        <v>0</v>
      </c>
      <c r="D295" s="2">
        <v>0</v>
      </c>
      <c r="E295" s="2">
        <v>0</v>
      </c>
      <c r="F295" s="2">
        <v>0</v>
      </c>
      <c r="G295" s="2">
        <v>0</v>
      </c>
      <c r="H295" s="2">
        <v>0</v>
      </c>
      <c r="I295" s="2">
        <v>0</v>
      </c>
      <c r="J295" s="100">
        <f t="shared" si="19"/>
        <v>0</v>
      </c>
      <c r="K295" s="2">
        <v>0</v>
      </c>
      <c r="L295" s="3">
        <f t="shared" si="16"/>
        <v>0</v>
      </c>
      <c r="M295" s="101">
        <f t="shared" si="17"/>
        <v>0</v>
      </c>
      <c r="N295" s="110"/>
      <c r="O295" s="2">
        <v>0</v>
      </c>
      <c r="P295" s="3">
        <f t="shared" si="18"/>
        <v>0</v>
      </c>
    </row>
    <row r="296" spans="1:16" x14ac:dyDescent="0.3">
      <c r="A296">
        <v>71609</v>
      </c>
      <c r="B296" s="2">
        <v>0</v>
      </c>
      <c r="C296" s="2">
        <v>0</v>
      </c>
      <c r="D296" s="2">
        <v>0</v>
      </c>
      <c r="E296" s="2">
        <v>0</v>
      </c>
      <c r="F296" s="2">
        <v>0</v>
      </c>
      <c r="G296" s="2">
        <v>0</v>
      </c>
      <c r="H296" s="2">
        <v>0</v>
      </c>
      <c r="I296" s="2">
        <v>0</v>
      </c>
      <c r="J296" s="100">
        <f t="shared" si="19"/>
        <v>0</v>
      </c>
      <c r="K296" s="2">
        <v>0</v>
      </c>
      <c r="L296" s="3">
        <f t="shared" si="16"/>
        <v>0</v>
      </c>
      <c r="M296" s="101">
        <f t="shared" si="17"/>
        <v>0</v>
      </c>
      <c r="N296" s="110"/>
      <c r="O296" s="2">
        <v>0</v>
      </c>
      <c r="P296" s="3">
        <f t="shared" si="18"/>
        <v>0</v>
      </c>
    </row>
    <row r="297" spans="1:16" x14ac:dyDescent="0.3">
      <c r="A297">
        <v>71610</v>
      </c>
      <c r="B297" s="2">
        <v>0</v>
      </c>
      <c r="C297" s="2">
        <v>0</v>
      </c>
      <c r="D297" s="2">
        <v>0</v>
      </c>
      <c r="E297" s="2">
        <v>0</v>
      </c>
      <c r="F297" s="2">
        <v>0</v>
      </c>
      <c r="G297" s="2">
        <v>0</v>
      </c>
      <c r="H297" s="2">
        <v>0</v>
      </c>
      <c r="I297" s="2">
        <v>0</v>
      </c>
      <c r="J297" s="100">
        <f t="shared" si="19"/>
        <v>0</v>
      </c>
      <c r="K297" s="2">
        <v>0</v>
      </c>
      <c r="L297" s="3">
        <f t="shared" si="16"/>
        <v>0</v>
      </c>
      <c r="M297" s="101">
        <f t="shared" si="17"/>
        <v>0</v>
      </c>
      <c r="N297" s="110"/>
      <c r="O297" s="2">
        <v>234.36</v>
      </c>
      <c r="P297" s="3">
        <f t="shared" si="18"/>
        <v>234.36</v>
      </c>
    </row>
    <row r="298" spans="1:16" x14ac:dyDescent="0.3">
      <c r="A298">
        <v>71611</v>
      </c>
      <c r="B298" s="2">
        <v>0</v>
      </c>
      <c r="C298" s="2">
        <v>0</v>
      </c>
      <c r="D298" s="2">
        <v>0</v>
      </c>
      <c r="E298" s="2">
        <v>0</v>
      </c>
      <c r="F298" s="2">
        <v>0</v>
      </c>
      <c r="G298" s="2">
        <v>0</v>
      </c>
      <c r="H298" s="2">
        <v>0</v>
      </c>
      <c r="I298" s="2">
        <v>0</v>
      </c>
      <c r="J298" s="100">
        <f t="shared" si="19"/>
        <v>0</v>
      </c>
      <c r="K298" s="2">
        <v>0</v>
      </c>
      <c r="L298" s="3">
        <f t="shared" si="16"/>
        <v>0</v>
      </c>
      <c r="M298" s="101">
        <f t="shared" si="17"/>
        <v>0</v>
      </c>
      <c r="N298" s="110"/>
      <c r="O298" s="2">
        <v>0</v>
      </c>
      <c r="P298" s="3">
        <f t="shared" si="18"/>
        <v>0</v>
      </c>
    </row>
    <row r="299" spans="1:16" x14ac:dyDescent="0.3">
      <c r="A299">
        <v>71612</v>
      </c>
      <c r="B299" s="2">
        <v>0</v>
      </c>
      <c r="C299" s="2">
        <v>0</v>
      </c>
      <c r="D299" s="2">
        <v>0</v>
      </c>
      <c r="E299" s="2">
        <v>0</v>
      </c>
      <c r="F299" s="2">
        <v>0</v>
      </c>
      <c r="G299" s="2">
        <v>0</v>
      </c>
      <c r="H299" s="2">
        <v>0</v>
      </c>
      <c r="I299" s="2">
        <v>0</v>
      </c>
      <c r="J299" s="100">
        <f t="shared" si="19"/>
        <v>0</v>
      </c>
      <c r="K299" s="2">
        <v>0</v>
      </c>
      <c r="L299" s="3">
        <f t="shared" si="16"/>
        <v>0</v>
      </c>
      <c r="M299" s="101">
        <f t="shared" si="17"/>
        <v>0</v>
      </c>
      <c r="N299" s="110"/>
      <c r="O299" s="2">
        <v>0</v>
      </c>
      <c r="P299" s="3">
        <f t="shared" si="18"/>
        <v>0</v>
      </c>
    </row>
    <row r="300" spans="1:16" x14ac:dyDescent="0.3">
      <c r="A300">
        <v>71614</v>
      </c>
      <c r="B300" s="2">
        <v>0</v>
      </c>
      <c r="C300" s="2">
        <v>0</v>
      </c>
      <c r="D300" s="2">
        <v>0</v>
      </c>
      <c r="E300" s="2">
        <v>0</v>
      </c>
      <c r="F300" s="2">
        <v>0</v>
      </c>
      <c r="G300" s="2">
        <v>0</v>
      </c>
      <c r="H300" s="2">
        <v>0</v>
      </c>
      <c r="I300" s="2">
        <v>0</v>
      </c>
      <c r="J300" s="100">
        <f t="shared" si="19"/>
        <v>0</v>
      </c>
      <c r="K300" s="2">
        <v>0</v>
      </c>
      <c r="L300" s="3">
        <f t="shared" si="16"/>
        <v>0</v>
      </c>
      <c r="M300" s="101">
        <f t="shared" si="17"/>
        <v>0</v>
      </c>
      <c r="N300" s="110"/>
      <c r="O300" s="2">
        <v>0</v>
      </c>
      <c r="P300" s="3">
        <f t="shared" si="18"/>
        <v>0</v>
      </c>
    </row>
    <row r="301" spans="1:16" x14ac:dyDescent="0.3">
      <c r="A301">
        <v>71701</v>
      </c>
      <c r="B301" s="2">
        <v>218744.74</v>
      </c>
      <c r="C301" s="2">
        <v>392553.64</v>
      </c>
      <c r="D301" s="2">
        <v>4487.01</v>
      </c>
      <c r="E301" s="2">
        <v>4487.01</v>
      </c>
      <c r="F301" s="2">
        <v>85510.36</v>
      </c>
      <c r="G301" s="2">
        <v>165231.48000000001</v>
      </c>
      <c r="H301" s="2">
        <v>1754.03</v>
      </c>
      <c r="I301" s="2">
        <v>1754.03</v>
      </c>
      <c r="J301" s="100">
        <f t="shared" si="19"/>
        <v>570267.20000000007</v>
      </c>
      <c r="K301" s="2">
        <v>488226.32</v>
      </c>
      <c r="L301" s="3">
        <f t="shared" si="16"/>
        <v>82040.880000000063</v>
      </c>
      <c r="M301" s="101">
        <f t="shared" si="17"/>
        <v>0.1438639290494001</v>
      </c>
      <c r="N301" s="110"/>
      <c r="O301" s="2">
        <v>30018.1</v>
      </c>
      <c r="P301" s="3">
        <f t="shared" si="18"/>
        <v>-540249.10000000009</v>
      </c>
    </row>
    <row r="302" spans="1:16" x14ac:dyDescent="0.3">
      <c r="A302">
        <v>71702</v>
      </c>
      <c r="B302" s="2">
        <v>106678.84</v>
      </c>
      <c r="C302" s="2">
        <v>195907.47</v>
      </c>
      <c r="D302" s="2">
        <v>2188.3000000000002</v>
      </c>
      <c r="E302" s="2">
        <v>2188.3000000000002</v>
      </c>
      <c r="F302" s="2">
        <v>2586.61</v>
      </c>
      <c r="G302" s="2">
        <v>4998</v>
      </c>
      <c r="H302" s="2">
        <v>53.08</v>
      </c>
      <c r="I302" s="2">
        <v>53.08</v>
      </c>
      <c r="J302" s="100">
        <f t="shared" si="19"/>
        <v>205388.22999999995</v>
      </c>
      <c r="K302" s="2">
        <v>176280.37000000002</v>
      </c>
      <c r="L302" s="3">
        <f t="shared" si="16"/>
        <v>29107.859999999928</v>
      </c>
      <c r="M302" s="101">
        <f t="shared" si="17"/>
        <v>0.14172116873493645</v>
      </c>
      <c r="N302" s="110"/>
      <c r="O302" s="2">
        <v>10228.64</v>
      </c>
      <c r="P302" s="3">
        <f t="shared" si="18"/>
        <v>-195159.58999999997</v>
      </c>
    </row>
    <row r="303" spans="1:16" x14ac:dyDescent="0.3">
      <c r="A303">
        <v>71705</v>
      </c>
      <c r="B303" s="2">
        <v>23576.01</v>
      </c>
      <c r="C303" s="2">
        <v>43604.25</v>
      </c>
      <c r="D303" s="2">
        <v>483.6</v>
      </c>
      <c r="E303" s="2">
        <v>483.6</v>
      </c>
      <c r="F303" s="2">
        <v>0</v>
      </c>
      <c r="G303" s="2">
        <v>0</v>
      </c>
      <c r="H303" s="2">
        <v>0</v>
      </c>
      <c r="I303" s="2">
        <v>0</v>
      </c>
      <c r="J303" s="100">
        <f t="shared" si="19"/>
        <v>44571.45</v>
      </c>
      <c r="K303" s="2">
        <v>51718.41</v>
      </c>
      <c r="L303" s="3">
        <f t="shared" si="16"/>
        <v>-7146.9600000000064</v>
      </c>
      <c r="M303" s="101">
        <f t="shared" si="17"/>
        <v>-0.16034838444789223</v>
      </c>
      <c r="N303" s="110"/>
      <c r="O303" s="2">
        <v>1915.61</v>
      </c>
      <c r="P303" s="3">
        <f t="shared" si="18"/>
        <v>-42655.839999999997</v>
      </c>
    </row>
    <row r="304" spans="1:16" x14ac:dyDescent="0.3">
      <c r="A304">
        <v>71706</v>
      </c>
      <c r="B304" s="2">
        <v>15824.61</v>
      </c>
      <c r="C304" s="2">
        <v>29448.880000000001</v>
      </c>
      <c r="D304" s="2">
        <v>324.61</v>
      </c>
      <c r="E304" s="2">
        <v>324.61</v>
      </c>
      <c r="F304" s="2">
        <v>0</v>
      </c>
      <c r="G304" s="2">
        <v>0</v>
      </c>
      <c r="H304" s="2">
        <v>0</v>
      </c>
      <c r="I304" s="2">
        <v>0</v>
      </c>
      <c r="J304" s="100">
        <f t="shared" si="19"/>
        <v>30098.100000000002</v>
      </c>
      <c r="K304" s="2">
        <v>26393.68</v>
      </c>
      <c r="L304" s="3">
        <f t="shared" si="16"/>
        <v>3704.4200000000019</v>
      </c>
      <c r="M304" s="101">
        <f t="shared" si="17"/>
        <v>0.12307820094956165</v>
      </c>
      <c r="N304" s="110"/>
      <c r="O304" s="2">
        <v>1129.06</v>
      </c>
      <c r="P304" s="3">
        <f t="shared" si="18"/>
        <v>-28969.040000000001</v>
      </c>
    </row>
    <row r="305" spans="1:16" x14ac:dyDescent="0.3">
      <c r="A305">
        <v>71707</v>
      </c>
      <c r="B305" s="2">
        <v>0</v>
      </c>
      <c r="C305" s="2">
        <v>0</v>
      </c>
      <c r="D305" s="2">
        <v>0</v>
      </c>
      <c r="E305" s="2">
        <v>0</v>
      </c>
      <c r="F305" s="2">
        <v>0</v>
      </c>
      <c r="G305" s="2">
        <v>0</v>
      </c>
      <c r="H305" s="2">
        <v>0</v>
      </c>
      <c r="I305" s="2">
        <v>0</v>
      </c>
      <c r="J305" s="100">
        <f t="shared" si="19"/>
        <v>0</v>
      </c>
      <c r="K305" s="2">
        <v>0</v>
      </c>
      <c r="L305" s="3">
        <f t="shared" si="16"/>
        <v>0</v>
      </c>
      <c r="M305" s="101">
        <f t="shared" si="17"/>
        <v>0</v>
      </c>
      <c r="N305" s="110"/>
      <c r="O305" s="2">
        <v>0</v>
      </c>
      <c r="P305" s="3">
        <f t="shared" si="18"/>
        <v>0</v>
      </c>
    </row>
    <row r="306" spans="1:16" x14ac:dyDescent="0.3">
      <c r="A306">
        <v>71802</v>
      </c>
      <c r="B306" s="2">
        <v>30741.58</v>
      </c>
      <c r="C306" s="2">
        <v>56371.46</v>
      </c>
      <c r="D306" s="2">
        <v>630.58000000000004</v>
      </c>
      <c r="E306" s="2">
        <v>630.58000000000004</v>
      </c>
      <c r="F306" s="2">
        <v>6477.63</v>
      </c>
      <c r="G306" s="2">
        <v>12352.95</v>
      </c>
      <c r="H306" s="2">
        <v>132.87</v>
      </c>
      <c r="I306" s="2">
        <v>132.87</v>
      </c>
      <c r="J306" s="100">
        <f t="shared" si="19"/>
        <v>70251.309999999983</v>
      </c>
      <c r="K306" s="2">
        <v>54106.879999999997</v>
      </c>
      <c r="L306" s="3">
        <f t="shared" si="16"/>
        <v>16144.429999999986</v>
      </c>
      <c r="M306" s="101">
        <f t="shared" si="17"/>
        <v>0.22980966475927622</v>
      </c>
      <c r="N306" s="110"/>
      <c r="O306" s="2">
        <v>2284.6999999999998</v>
      </c>
      <c r="P306" s="3">
        <f t="shared" si="18"/>
        <v>-67966.609999999986</v>
      </c>
    </row>
    <row r="307" spans="1:16" x14ac:dyDescent="0.3">
      <c r="A307">
        <v>71803</v>
      </c>
      <c r="B307" s="2">
        <v>1678904.6</v>
      </c>
      <c r="C307" s="2">
        <v>3128231.77</v>
      </c>
      <c r="D307" s="2">
        <v>34439.15</v>
      </c>
      <c r="E307" s="2">
        <v>34439.15</v>
      </c>
      <c r="F307" s="2">
        <v>155828.41</v>
      </c>
      <c r="G307" s="2">
        <v>301108.46000000002</v>
      </c>
      <c r="H307" s="2">
        <v>3196.49</v>
      </c>
      <c r="I307" s="2">
        <v>3196.49</v>
      </c>
      <c r="J307" s="100">
        <f t="shared" si="19"/>
        <v>3504611.5100000002</v>
      </c>
      <c r="K307" s="2">
        <v>3078829.2800000003</v>
      </c>
      <c r="L307" s="3">
        <f t="shared" si="16"/>
        <v>425782.23</v>
      </c>
      <c r="M307" s="101">
        <f t="shared" si="17"/>
        <v>0.12149199099103568</v>
      </c>
      <c r="N307" s="110"/>
      <c r="O307" s="2">
        <v>115301.85</v>
      </c>
      <c r="P307" s="3">
        <f t="shared" si="18"/>
        <v>-3389309.66</v>
      </c>
    </row>
    <row r="308" spans="1:16" x14ac:dyDescent="0.3">
      <c r="A308">
        <v>71805</v>
      </c>
      <c r="B308" s="2">
        <v>0</v>
      </c>
      <c r="C308" s="2">
        <v>0</v>
      </c>
      <c r="D308" s="2">
        <v>0</v>
      </c>
      <c r="E308" s="2">
        <v>0</v>
      </c>
      <c r="F308" s="2">
        <v>0</v>
      </c>
      <c r="G308" s="2">
        <v>0</v>
      </c>
      <c r="H308" s="2">
        <v>0</v>
      </c>
      <c r="I308" s="2">
        <v>0</v>
      </c>
      <c r="J308" s="100">
        <f t="shared" si="19"/>
        <v>0</v>
      </c>
      <c r="K308" s="2">
        <v>0</v>
      </c>
      <c r="L308" s="3">
        <f t="shared" si="16"/>
        <v>0</v>
      </c>
      <c r="M308" s="101">
        <f t="shared" si="17"/>
        <v>0</v>
      </c>
      <c r="N308" s="110"/>
      <c r="O308" s="2">
        <v>0</v>
      </c>
      <c r="P308" s="3">
        <f t="shared" si="18"/>
        <v>0</v>
      </c>
    </row>
    <row r="309" spans="1:16" x14ac:dyDescent="0.3">
      <c r="A309">
        <v>71807</v>
      </c>
      <c r="B309" s="2">
        <v>0</v>
      </c>
      <c r="C309" s="2">
        <v>0</v>
      </c>
      <c r="D309" s="2">
        <v>0</v>
      </c>
      <c r="E309" s="2">
        <v>0</v>
      </c>
      <c r="F309" s="2">
        <v>0</v>
      </c>
      <c r="G309" s="2">
        <v>0</v>
      </c>
      <c r="H309" s="2">
        <v>0</v>
      </c>
      <c r="I309" s="2">
        <v>0</v>
      </c>
      <c r="J309" s="100">
        <f t="shared" si="19"/>
        <v>0</v>
      </c>
      <c r="K309" s="2">
        <v>0</v>
      </c>
      <c r="L309" s="3">
        <f t="shared" si="16"/>
        <v>0</v>
      </c>
      <c r="M309" s="101">
        <f t="shared" si="17"/>
        <v>0</v>
      </c>
      <c r="N309" s="110"/>
      <c r="O309" s="2">
        <v>0</v>
      </c>
      <c r="P309" s="3">
        <f t="shared" si="18"/>
        <v>0</v>
      </c>
    </row>
    <row r="310" spans="1:16" x14ac:dyDescent="0.3">
      <c r="A310">
        <v>71808</v>
      </c>
      <c r="B310" s="2">
        <v>0</v>
      </c>
      <c r="C310" s="2">
        <v>0</v>
      </c>
      <c r="D310" s="2">
        <v>0</v>
      </c>
      <c r="E310" s="2">
        <v>0</v>
      </c>
      <c r="F310" s="2">
        <v>0</v>
      </c>
      <c r="G310" s="2">
        <v>0</v>
      </c>
      <c r="H310" s="2">
        <v>0</v>
      </c>
      <c r="I310" s="2">
        <v>0</v>
      </c>
      <c r="J310" s="100">
        <f t="shared" si="19"/>
        <v>0</v>
      </c>
      <c r="K310" s="2">
        <v>0</v>
      </c>
      <c r="L310" s="3">
        <f t="shared" si="16"/>
        <v>0</v>
      </c>
      <c r="M310" s="101">
        <f t="shared" si="17"/>
        <v>0</v>
      </c>
      <c r="N310" s="110"/>
      <c r="O310" s="2">
        <v>0</v>
      </c>
      <c r="P310" s="3">
        <f t="shared" si="18"/>
        <v>0</v>
      </c>
    </row>
    <row r="311" spans="1:16" x14ac:dyDescent="0.3">
      <c r="A311">
        <v>71809</v>
      </c>
      <c r="B311" s="2">
        <v>1260850.77</v>
      </c>
      <c r="C311" s="2">
        <v>2351059.13</v>
      </c>
      <c r="D311" s="2">
        <v>25863.61</v>
      </c>
      <c r="E311" s="2">
        <v>25863.61</v>
      </c>
      <c r="F311" s="2">
        <v>20931.07</v>
      </c>
      <c r="G311" s="2">
        <v>40445.21</v>
      </c>
      <c r="H311" s="2">
        <v>429.34</v>
      </c>
      <c r="I311" s="2">
        <v>429.34</v>
      </c>
      <c r="J311" s="100">
        <f t="shared" si="19"/>
        <v>2444090.2399999993</v>
      </c>
      <c r="K311" s="2">
        <v>2031330.59</v>
      </c>
      <c r="L311" s="3">
        <f t="shared" si="16"/>
        <v>412759.64999999921</v>
      </c>
      <c r="M311" s="101">
        <f t="shared" si="17"/>
        <v>0.16888069157381003</v>
      </c>
      <c r="N311" s="110"/>
      <c r="O311" s="2">
        <v>85291.98</v>
      </c>
      <c r="P311" s="3">
        <f t="shared" si="18"/>
        <v>-2358798.2599999993</v>
      </c>
    </row>
    <row r="312" spans="1:16" x14ac:dyDescent="0.3">
      <c r="A312">
        <v>71810</v>
      </c>
      <c r="B312" s="2">
        <v>0</v>
      </c>
      <c r="C312" s="2">
        <v>0</v>
      </c>
      <c r="D312" s="2">
        <v>0</v>
      </c>
      <c r="E312" s="2">
        <v>0</v>
      </c>
      <c r="F312" s="2">
        <v>2595.12</v>
      </c>
      <c r="G312" s="2">
        <v>5014.68</v>
      </c>
      <c r="H312" s="2">
        <v>53.24</v>
      </c>
      <c r="I312" s="2">
        <v>53.24</v>
      </c>
      <c r="J312" s="100">
        <f t="shared" si="19"/>
        <v>5121.16</v>
      </c>
      <c r="K312" s="2">
        <v>4698.9500000000007</v>
      </c>
      <c r="L312" s="3">
        <f t="shared" si="16"/>
        <v>422.20999999999913</v>
      </c>
      <c r="M312" s="101">
        <f t="shared" si="17"/>
        <v>8.2444211858250696E-2</v>
      </c>
      <c r="N312" s="110"/>
      <c r="O312" s="2">
        <v>0</v>
      </c>
      <c r="P312" s="3">
        <f t="shared" si="18"/>
        <v>-5121.16</v>
      </c>
    </row>
    <row r="313" spans="1:16" x14ac:dyDescent="0.3">
      <c r="A313">
        <v>71811</v>
      </c>
      <c r="B313" s="2">
        <v>0</v>
      </c>
      <c r="C313" s="2">
        <v>0</v>
      </c>
      <c r="D313" s="2">
        <v>0</v>
      </c>
      <c r="E313" s="2">
        <v>0</v>
      </c>
      <c r="F313" s="2">
        <v>0</v>
      </c>
      <c r="G313" s="2">
        <v>0</v>
      </c>
      <c r="H313" s="2">
        <v>0</v>
      </c>
      <c r="I313" s="2">
        <v>0</v>
      </c>
      <c r="J313" s="100">
        <f t="shared" si="19"/>
        <v>0</v>
      </c>
      <c r="K313" s="2">
        <v>0</v>
      </c>
      <c r="L313" s="3">
        <f t="shared" si="16"/>
        <v>0</v>
      </c>
      <c r="M313" s="101">
        <f t="shared" si="17"/>
        <v>0</v>
      </c>
      <c r="N313" s="110"/>
      <c r="O313" s="2">
        <v>0</v>
      </c>
      <c r="P313" s="3">
        <f t="shared" si="18"/>
        <v>0</v>
      </c>
    </row>
    <row r="314" spans="1:16" x14ac:dyDescent="0.3">
      <c r="A314">
        <v>71812</v>
      </c>
      <c r="B314" s="2">
        <v>0</v>
      </c>
      <c r="C314" s="2">
        <v>0</v>
      </c>
      <c r="D314" s="2">
        <v>0</v>
      </c>
      <c r="E314" s="2">
        <v>0</v>
      </c>
      <c r="F314" s="2">
        <v>0</v>
      </c>
      <c r="G314" s="2">
        <v>0</v>
      </c>
      <c r="H314" s="2">
        <v>0</v>
      </c>
      <c r="I314" s="2">
        <v>0</v>
      </c>
      <c r="J314" s="100">
        <f t="shared" si="19"/>
        <v>0</v>
      </c>
      <c r="K314" s="2">
        <v>639.79999999999984</v>
      </c>
      <c r="L314" s="3">
        <f t="shared" si="16"/>
        <v>-639.79999999999984</v>
      </c>
      <c r="M314" s="101">
        <f t="shared" si="17"/>
        <v>0</v>
      </c>
      <c r="N314" s="110"/>
      <c r="O314" s="2">
        <v>413.47</v>
      </c>
      <c r="P314" s="3">
        <f t="shared" si="18"/>
        <v>413.47</v>
      </c>
    </row>
    <row r="315" spans="1:16" x14ac:dyDescent="0.3">
      <c r="A315">
        <v>71813</v>
      </c>
      <c r="B315" s="2">
        <v>0</v>
      </c>
      <c r="C315" s="2">
        <v>0</v>
      </c>
      <c r="D315" s="2">
        <v>0</v>
      </c>
      <c r="E315" s="2">
        <v>0</v>
      </c>
      <c r="F315" s="2">
        <v>0</v>
      </c>
      <c r="G315" s="2">
        <v>0</v>
      </c>
      <c r="H315" s="2">
        <v>0</v>
      </c>
      <c r="I315" s="2">
        <v>0</v>
      </c>
      <c r="J315" s="100">
        <f t="shared" si="19"/>
        <v>0</v>
      </c>
      <c r="K315" s="2">
        <v>0</v>
      </c>
      <c r="L315" s="3">
        <f t="shared" si="16"/>
        <v>0</v>
      </c>
      <c r="M315" s="101">
        <f t="shared" si="17"/>
        <v>0</v>
      </c>
      <c r="N315" s="110"/>
      <c r="O315" s="2">
        <v>0</v>
      </c>
      <c r="P315" s="3">
        <f t="shared" si="18"/>
        <v>0</v>
      </c>
    </row>
    <row r="316" spans="1:16" x14ac:dyDescent="0.3">
      <c r="A316">
        <v>71815</v>
      </c>
      <c r="B316" s="2">
        <v>2574.88</v>
      </c>
      <c r="C316" s="2">
        <v>4150.1499999999996</v>
      </c>
      <c r="D316" s="2">
        <v>0</v>
      </c>
      <c r="E316" s="2">
        <v>0</v>
      </c>
      <c r="F316" s="2">
        <v>3713.32</v>
      </c>
      <c r="G316" s="2">
        <v>7175.18</v>
      </c>
      <c r="H316" s="2">
        <v>0</v>
      </c>
      <c r="I316" s="2">
        <v>0</v>
      </c>
      <c r="J316" s="100">
        <f t="shared" si="19"/>
        <v>11325.33</v>
      </c>
      <c r="K316" s="2">
        <v>11717.699999999999</v>
      </c>
      <c r="L316" s="3">
        <f t="shared" si="16"/>
        <v>-392.36999999999898</v>
      </c>
      <c r="M316" s="101">
        <f t="shared" si="17"/>
        <v>-3.4645348082572337E-2</v>
      </c>
      <c r="N316" s="110"/>
      <c r="O316" s="2">
        <v>825.39</v>
      </c>
      <c r="P316" s="3">
        <f t="shared" si="18"/>
        <v>-10499.94</v>
      </c>
    </row>
    <row r="317" spans="1:16" x14ac:dyDescent="0.3">
      <c r="A317">
        <v>71817</v>
      </c>
      <c r="B317" s="2">
        <v>0</v>
      </c>
      <c r="C317" s="2">
        <v>0</v>
      </c>
      <c r="D317" s="2">
        <v>0</v>
      </c>
      <c r="E317" s="2">
        <v>0</v>
      </c>
      <c r="F317" s="2">
        <v>0</v>
      </c>
      <c r="G317" s="2">
        <v>0</v>
      </c>
      <c r="H317" s="2">
        <v>0</v>
      </c>
      <c r="I317" s="2">
        <v>0</v>
      </c>
      <c r="J317" s="100">
        <f t="shared" si="19"/>
        <v>0</v>
      </c>
      <c r="K317" s="2">
        <v>0</v>
      </c>
      <c r="L317" s="3">
        <f t="shared" si="16"/>
        <v>0</v>
      </c>
      <c r="M317" s="101">
        <f t="shared" si="17"/>
        <v>0</v>
      </c>
      <c r="N317" s="110"/>
      <c r="O317" s="2">
        <v>0</v>
      </c>
      <c r="P317" s="3">
        <f t="shared" si="18"/>
        <v>0</v>
      </c>
    </row>
    <row r="318" spans="1:16" x14ac:dyDescent="0.3">
      <c r="A318">
        <v>71819</v>
      </c>
      <c r="B318" s="2">
        <v>0</v>
      </c>
      <c r="C318" s="2">
        <v>0</v>
      </c>
      <c r="D318" s="2">
        <v>0</v>
      </c>
      <c r="E318" s="2">
        <v>0</v>
      </c>
      <c r="F318" s="2">
        <v>0</v>
      </c>
      <c r="G318" s="2">
        <v>0</v>
      </c>
      <c r="H318" s="2">
        <v>0</v>
      </c>
      <c r="I318" s="2">
        <v>0</v>
      </c>
      <c r="J318" s="100">
        <f t="shared" si="19"/>
        <v>0</v>
      </c>
      <c r="K318" s="2">
        <v>0</v>
      </c>
      <c r="L318" s="3">
        <f t="shared" si="16"/>
        <v>0</v>
      </c>
      <c r="M318" s="101">
        <f t="shared" si="17"/>
        <v>0</v>
      </c>
      <c r="N318" s="110"/>
      <c r="O318" s="2">
        <v>0</v>
      </c>
      <c r="P318" s="3">
        <f t="shared" si="18"/>
        <v>0</v>
      </c>
    </row>
    <row r="319" spans="1:16" x14ac:dyDescent="0.3">
      <c r="A319">
        <v>71901</v>
      </c>
      <c r="B319" s="2">
        <v>300970.51</v>
      </c>
      <c r="C319" s="2">
        <v>551126.31000000006</v>
      </c>
      <c r="D319" s="2">
        <v>6173.76</v>
      </c>
      <c r="E319" s="2">
        <v>6173.76</v>
      </c>
      <c r="F319" s="2">
        <v>43708.72</v>
      </c>
      <c r="G319" s="2">
        <v>84458.12</v>
      </c>
      <c r="H319" s="2">
        <v>896.57</v>
      </c>
      <c r="I319" s="2">
        <v>896.57</v>
      </c>
      <c r="J319" s="100">
        <f t="shared" si="19"/>
        <v>649725.09</v>
      </c>
      <c r="K319" s="2">
        <v>531753.94000000018</v>
      </c>
      <c r="L319" s="3">
        <f t="shared" si="16"/>
        <v>117971.14999999979</v>
      </c>
      <c r="M319" s="101">
        <f t="shared" si="17"/>
        <v>0.18157087022759086</v>
      </c>
      <c r="N319" s="110"/>
      <c r="O319" s="2">
        <v>30440.3</v>
      </c>
      <c r="P319" s="3">
        <f t="shared" si="18"/>
        <v>-619284.78999999992</v>
      </c>
    </row>
    <row r="320" spans="1:16" x14ac:dyDescent="0.3">
      <c r="A320">
        <v>71902</v>
      </c>
      <c r="B320" s="2">
        <v>0</v>
      </c>
      <c r="C320" s="107">
        <v>-549.19000000000005</v>
      </c>
      <c r="D320" s="2">
        <v>0</v>
      </c>
      <c r="E320" s="2">
        <v>0</v>
      </c>
      <c r="F320" s="2">
        <v>6477.76</v>
      </c>
      <c r="G320" s="2">
        <v>12516.01</v>
      </c>
      <c r="H320" s="2">
        <v>132.87</v>
      </c>
      <c r="I320" s="2">
        <v>132.87</v>
      </c>
      <c r="J320" s="100">
        <f t="shared" si="19"/>
        <v>12232.56</v>
      </c>
      <c r="K320" s="2">
        <v>11271.03</v>
      </c>
      <c r="L320" s="3">
        <f t="shared" si="16"/>
        <v>961.52999999999884</v>
      </c>
      <c r="M320" s="101">
        <f t="shared" si="17"/>
        <v>7.8604151543094733E-2</v>
      </c>
      <c r="N320" s="110"/>
      <c r="O320" s="2">
        <v>549.19000000000005</v>
      </c>
      <c r="P320" s="3">
        <f t="shared" si="18"/>
        <v>-11683.369999999999</v>
      </c>
    </row>
    <row r="321" spans="1:16" x14ac:dyDescent="0.3">
      <c r="A321">
        <v>71904</v>
      </c>
      <c r="B321" s="2">
        <v>47373.21</v>
      </c>
      <c r="C321" s="2">
        <v>88199.6</v>
      </c>
      <c r="D321" s="2">
        <v>971.71</v>
      </c>
      <c r="E321" s="2">
        <v>971.71</v>
      </c>
      <c r="F321" s="2">
        <v>1032.92</v>
      </c>
      <c r="G321" s="2">
        <v>1995.9</v>
      </c>
      <c r="H321" s="2">
        <v>21.19</v>
      </c>
      <c r="I321" s="2">
        <v>21.19</v>
      </c>
      <c r="J321" s="100">
        <f t="shared" si="19"/>
        <v>92181.300000000017</v>
      </c>
      <c r="K321" s="2">
        <v>89931.01999999999</v>
      </c>
      <c r="L321" s="3">
        <f t="shared" si="16"/>
        <v>2250.2800000000279</v>
      </c>
      <c r="M321" s="101">
        <f t="shared" si="17"/>
        <v>2.4411458723190359E-2</v>
      </c>
      <c r="N321" s="110"/>
      <c r="O321" s="2">
        <v>3339.77</v>
      </c>
      <c r="P321" s="3">
        <f t="shared" si="18"/>
        <v>-88841.530000000013</v>
      </c>
    </row>
    <row r="322" spans="1:16" x14ac:dyDescent="0.3">
      <c r="A322">
        <v>71905</v>
      </c>
      <c r="B322" s="2">
        <v>40624.06</v>
      </c>
      <c r="C322" s="2">
        <v>75313.81</v>
      </c>
      <c r="D322" s="2">
        <v>833.34</v>
      </c>
      <c r="E322" s="2">
        <v>833.34</v>
      </c>
      <c r="F322" s="2">
        <v>0</v>
      </c>
      <c r="G322" s="2">
        <v>0</v>
      </c>
      <c r="H322" s="2">
        <v>0</v>
      </c>
      <c r="I322" s="2">
        <v>0</v>
      </c>
      <c r="J322" s="100">
        <f t="shared" si="19"/>
        <v>76980.489999999991</v>
      </c>
      <c r="K322" s="2">
        <v>42015.35</v>
      </c>
      <c r="L322" s="3">
        <f t="shared" si="16"/>
        <v>34965.139999999992</v>
      </c>
      <c r="M322" s="101">
        <f t="shared" si="17"/>
        <v>0.45420781291467482</v>
      </c>
      <c r="N322" s="110"/>
      <c r="O322" s="2">
        <v>2470.16</v>
      </c>
      <c r="P322" s="3">
        <f t="shared" si="18"/>
        <v>-74510.329999999987</v>
      </c>
    </row>
    <row r="323" spans="1:16" x14ac:dyDescent="0.3">
      <c r="A323">
        <v>71906</v>
      </c>
      <c r="B323" s="2">
        <v>0</v>
      </c>
      <c r="C323" s="2">
        <v>0</v>
      </c>
      <c r="D323" s="2">
        <v>0</v>
      </c>
      <c r="E323" s="2">
        <v>0</v>
      </c>
      <c r="F323" s="2">
        <v>0</v>
      </c>
      <c r="G323" s="2">
        <v>0</v>
      </c>
      <c r="H323" s="2">
        <v>0</v>
      </c>
      <c r="I323" s="2">
        <v>0</v>
      </c>
      <c r="J323" s="100">
        <f t="shared" si="19"/>
        <v>0</v>
      </c>
      <c r="K323" s="2">
        <v>0</v>
      </c>
      <c r="L323" s="3">
        <f t="shared" ref="L323:L386" si="20">J323-K323</f>
        <v>0</v>
      </c>
      <c r="M323" s="101">
        <f t="shared" ref="M323:M386" si="21">IF(J323=0,0,L323/J323)</f>
        <v>0</v>
      </c>
      <c r="N323" s="110"/>
      <c r="O323" s="2">
        <v>0</v>
      </c>
      <c r="P323" s="3">
        <f t="shared" ref="P323:P386" si="22">O323-J323</f>
        <v>0</v>
      </c>
    </row>
    <row r="324" spans="1:16" x14ac:dyDescent="0.3">
      <c r="A324">
        <v>71907</v>
      </c>
      <c r="B324" s="2">
        <v>0</v>
      </c>
      <c r="C324" s="2">
        <v>0</v>
      </c>
      <c r="D324" s="2">
        <v>0</v>
      </c>
      <c r="E324" s="2">
        <v>0</v>
      </c>
      <c r="F324" s="2">
        <v>0</v>
      </c>
      <c r="G324" s="2">
        <v>0</v>
      </c>
      <c r="H324" s="2">
        <v>0</v>
      </c>
      <c r="I324" s="2">
        <v>0</v>
      </c>
      <c r="J324" s="100">
        <f t="shared" ref="J324:J387" si="23">SUM(C324:I324)-F324</f>
        <v>0</v>
      </c>
      <c r="K324" s="2">
        <v>0</v>
      </c>
      <c r="L324" s="3">
        <f t="shared" si="20"/>
        <v>0</v>
      </c>
      <c r="M324" s="101">
        <f t="shared" si="21"/>
        <v>0</v>
      </c>
      <c r="N324" s="110"/>
      <c r="O324" s="2">
        <v>0</v>
      </c>
      <c r="P324" s="3">
        <f t="shared" si="22"/>
        <v>0</v>
      </c>
    </row>
    <row r="325" spans="1:16" x14ac:dyDescent="0.3">
      <c r="A325">
        <v>72001</v>
      </c>
      <c r="B325" s="2">
        <v>70101.08</v>
      </c>
      <c r="C325" s="2">
        <v>126924.4</v>
      </c>
      <c r="D325" s="2">
        <v>1437.97</v>
      </c>
      <c r="E325" s="2">
        <v>1437.97</v>
      </c>
      <c r="F325" s="2">
        <v>15893.14</v>
      </c>
      <c r="G325" s="2">
        <v>30710.66</v>
      </c>
      <c r="H325" s="2">
        <v>326.01</v>
      </c>
      <c r="I325" s="2">
        <v>326.01</v>
      </c>
      <c r="J325" s="100">
        <f t="shared" si="23"/>
        <v>161163.02000000002</v>
      </c>
      <c r="K325" s="2">
        <v>151384.07999999999</v>
      </c>
      <c r="L325" s="3">
        <f t="shared" si="20"/>
        <v>9778.9400000000314</v>
      </c>
      <c r="M325" s="101">
        <f t="shared" si="21"/>
        <v>6.0677319151751008E-2</v>
      </c>
      <c r="N325" s="110"/>
      <c r="O325" s="2">
        <v>8532.27</v>
      </c>
      <c r="P325" s="3">
        <f t="shared" si="22"/>
        <v>-152630.75000000003</v>
      </c>
    </row>
    <row r="326" spans="1:16" x14ac:dyDescent="0.3">
      <c r="A326">
        <v>72002</v>
      </c>
      <c r="B326" s="2">
        <v>351377.91</v>
      </c>
      <c r="C326" s="2">
        <v>646546.82999999996</v>
      </c>
      <c r="D326" s="2">
        <v>7207.72</v>
      </c>
      <c r="E326" s="2">
        <v>7207.72</v>
      </c>
      <c r="F326" s="2">
        <v>88258.94</v>
      </c>
      <c r="G326" s="2">
        <v>170543.15</v>
      </c>
      <c r="H326" s="2">
        <v>1810.46</v>
      </c>
      <c r="I326" s="2">
        <v>1810.46</v>
      </c>
      <c r="J326" s="100">
        <f t="shared" si="23"/>
        <v>835126.33999999985</v>
      </c>
      <c r="K326" s="2">
        <v>746832.86999999988</v>
      </c>
      <c r="L326" s="3">
        <f t="shared" si="20"/>
        <v>88293.469999999972</v>
      </c>
      <c r="M326" s="101">
        <f t="shared" si="21"/>
        <v>0.10572468591997708</v>
      </c>
      <c r="N326" s="110"/>
      <c r="O326" s="2">
        <v>32865.65</v>
      </c>
      <c r="P326" s="3">
        <f t="shared" si="22"/>
        <v>-802260.68999999983</v>
      </c>
    </row>
    <row r="327" spans="1:16" x14ac:dyDescent="0.3">
      <c r="A327">
        <v>72004</v>
      </c>
      <c r="B327" s="2">
        <v>0</v>
      </c>
      <c r="C327" s="2">
        <v>0</v>
      </c>
      <c r="D327" s="2">
        <v>0</v>
      </c>
      <c r="E327" s="2">
        <v>0</v>
      </c>
      <c r="F327" s="2">
        <v>0</v>
      </c>
      <c r="G327" s="2">
        <v>0</v>
      </c>
      <c r="H327" s="2">
        <v>0</v>
      </c>
      <c r="I327" s="2">
        <v>0</v>
      </c>
      <c r="J327" s="100">
        <f t="shared" si="23"/>
        <v>0</v>
      </c>
      <c r="K327" s="2">
        <v>0</v>
      </c>
      <c r="L327" s="3">
        <f t="shared" si="20"/>
        <v>0</v>
      </c>
      <c r="M327" s="101">
        <f t="shared" si="21"/>
        <v>0</v>
      </c>
      <c r="N327" s="110"/>
      <c r="O327" s="2">
        <v>0</v>
      </c>
      <c r="P327" s="3">
        <f t="shared" si="22"/>
        <v>0</v>
      </c>
    </row>
    <row r="328" spans="1:16" x14ac:dyDescent="0.3">
      <c r="A328">
        <v>72006</v>
      </c>
      <c r="B328" s="2">
        <v>0</v>
      </c>
      <c r="C328" s="2">
        <v>0</v>
      </c>
      <c r="D328" s="2">
        <v>0</v>
      </c>
      <c r="E328" s="2">
        <v>0</v>
      </c>
      <c r="F328" s="2">
        <v>0</v>
      </c>
      <c r="G328" s="2">
        <v>0</v>
      </c>
      <c r="H328" s="2">
        <v>0</v>
      </c>
      <c r="I328" s="2">
        <v>0</v>
      </c>
      <c r="J328" s="100">
        <f t="shared" si="23"/>
        <v>0</v>
      </c>
      <c r="K328" s="2">
        <v>0</v>
      </c>
      <c r="L328" s="3">
        <f t="shared" si="20"/>
        <v>0</v>
      </c>
      <c r="M328" s="101">
        <f t="shared" si="21"/>
        <v>0</v>
      </c>
      <c r="N328" s="110"/>
      <c r="O328" s="2">
        <v>0</v>
      </c>
      <c r="P328" s="3">
        <f t="shared" si="22"/>
        <v>0</v>
      </c>
    </row>
    <row r="329" spans="1:16" x14ac:dyDescent="0.3">
      <c r="A329">
        <v>72007</v>
      </c>
      <c r="B329" s="2">
        <v>0</v>
      </c>
      <c r="C329" s="2">
        <v>0</v>
      </c>
      <c r="D329" s="2">
        <v>0</v>
      </c>
      <c r="E329" s="2">
        <v>0</v>
      </c>
      <c r="F329" s="2">
        <v>0</v>
      </c>
      <c r="G329" s="2">
        <v>0</v>
      </c>
      <c r="H329" s="2">
        <v>0</v>
      </c>
      <c r="I329" s="2">
        <v>0</v>
      </c>
      <c r="J329" s="100">
        <f t="shared" si="23"/>
        <v>0</v>
      </c>
      <c r="K329" s="2">
        <v>0</v>
      </c>
      <c r="L329" s="3">
        <f t="shared" si="20"/>
        <v>0</v>
      </c>
      <c r="M329" s="101">
        <f t="shared" si="21"/>
        <v>0</v>
      </c>
      <c r="N329" s="110"/>
      <c r="O329" s="2">
        <v>0</v>
      </c>
      <c r="P329" s="3">
        <f t="shared" si="22"/>
        <v>0</v>
      </c>
    </row>
    <row r="330" spans="1:16" x14ac:dyDescent="0.3">
      <c r="A330">
        <v>72009</v>
      </c>
      <c r="B330" s="2">
        <v>0</v>
      </c>
      <c r="C330" s="2">
        <v>0</v>
      </c>
      <c r="D330" s="2">
        <v>0</v>
      </c>
      <c r="E330" s="2">
        <v>0</v>
      </c>
      <c r="F330" s="2">
        <v>0</v>
      </c>
      <c r="G330" s="2">
        <v>0</v>
      </c>
      <c r="H330" s="2">
        <v>0</v>
      </c>
      <c r="I330" s="2">
        <v>0</v>
      </c>
      <c r="J330" s="100">
        <f t="shared" si="23"/>
        <v>0</v>
      </c>
      <c r="K330" s="2">
        <v>0</v>
      </c>
      <c r="L330" s="3">
        <f t="shared" si="20"/>
        <v>0</v>
      </c>
      <c r="M330" s="101">
        <f t="shared" si="21"/>
        <v>0</v>
      </c>
      <c r="N330" s="110"/>
      <c r="O330" s="2">
        <v>0</v>
      </c>
      <c r="P330" s="3">
        <f t="shared" si="22"/>
        <v>0</v>
      </c>
    </row>
    <row r="331" spans="1:16" x14ac:dyDescent="0.3">
      <c r="A331">
        <v>72010</v>
      </c>
      <c r="B331" s="2">
        <v>0</v>
      </c>
      <c r="C331" s="2">
        <v>0</v>
      </c>
      <c r="D331" s="2">
        <v>0</v>
      </c>
      <c r="E331" s="2">
        <v>0</v>
      </c>
      <c r="F331" s="2">
        <v>0</v>
      </c>
      <c r="G331" s="2">
        <v>0</v>
      </c>
      <c r="H331" s="2">
        <v>0</v>
      </c>
      <c r="I331" s="2">
        <v>0</v>
      </c>
      <c r="J331" s="100">
        <f t="shared" si="23"/>
        <v>0</v>
      </c>
      <c r="K331" s="2">
        <v>0</v>
      </c>
      <c r="L331" s="3">
        <f t="shared" si="20"/>
        <v>0</v>
      </c>
      <c r="M331" s="101">
        <f t="shared" si="21"/>
        <v>0</v>
      </c>
      <c r="N331" s="110"/>
      <c r="O331" s="2">
        <v>0</v>
      </c>
      <c r="P331" s="3">
        <f t="shared" si="22"/>
        <v>0</v>
      </c>
    </row>
    <row r="332" spans="1:16" x14ac:dyDescent="0.3">
      <c r="A332">
        <v>72011</v>
      </c>
      <c r="B332" s="2">
        <v>0</v>
      </c>
      <c r="C332" s="2">
        <v>0</v>
      </c>
      <c r="D332" s="2">
        <v>0</v>
      </c>
      <c r="E332" s="2">
        <v>0</v>
      </c>
      <c r="F332" s="2">
        <v>0</v>
      </c>
      <c r="G332" s="2">
        <v>0</v>
      </c>
      <c r="H332" s="2">
        <v>0</v>
      </c>
      <c r="I332" s="2">
        <v>0</v>
      </c>
      <c r="J332" s="100">
        <f t="shared" si="23"/>
        <v>0</v>
      </c>
      <c r="K332" s="2">
        <v>0</v>
      </c>
      <c r="L332" s="3">
        <f t="shared" si="20"/>
        <v>0</v>
      </c>
      <c r="M332" s="101">
        <f t="shared" si="21"/>
        <v>0</v>
      </c>
      <c r="N332" s="110"/>
      <c r="O332" s="2">
        <v>294.67</v>
      </c>
      <c r="P332" s="3">
        <f t="shared" si="22"/>
        <v>294.67</v>
      </c>
    </row>
    <row r="333" spans="1:16" x14ac:dyDescent="0.3">
      <c r="A333">
        <v>72012</v>
      </c>
      <c r="B333" s="2">
        <v>0</v>
      </c>
      <c r="C333" s="2">
        <v>0</v>
      </c>
      <c r="D333" s="2">
        <v>0</v>
      </c>
      <c r="E333" s="2">
        <v>0</v>
      </c>
      <c r="F333" s="2">
        <v>0</v>
      </c>
      <c r="G333" s="2">
        <v>0</v>
      </c>
      <c r="H333" s="2">
        <v>0</v>
      </c>
      <c r="I333" s="2">
        <v>0</v>
      </c>
      <c r="J333" s="100">
        <f t="shared" si="23"/>
        <v>0</v>
      </c>
      <c r="K333" s="2">
        <v>0</v>
      </c>
      <c r="L333" s="3">
        <f t="shared" si="20"/>
        <v>0</v>
      </c>
      <c r="M333" s="101">
        <f t="shared" si="21"/>
        <v>0</v>
      </c>
      <c r="N333" s="110"/>
      <c r="O333" s="2">
        <v>0</v>
      </c>
      <c r="P333" s="3">
        <f t="shared" si="22"/>
        <v>0</v>
      </c>
    </row>
    <row r="334" spans="1:16" x14ac:dyDescent="0.3">
      <c r="A334">
        <v>72101</v>
      </c>
      <c r="B334" s="2">
        <v>866177.84</v>
      </c>
      <c r="C334" s="2">
        <v>1593476.47</v>
      </c>
      <c r="D334" s="2">
        <v>17767.689999999999</v>
      </c>
      <c r="E334" s="2">
        <v>17767.689999999999</v>
      </c>
      <c r="F334" s="2">
        <v>73924.460000000006</v>
      </c>
      <c r="G334" s="2">
        <v>142844.87</v>
      </c>
      <c r="H334" s="2">
        <v>1516.43</v>
      </c>
      <c r="I334" s="2">
        <v>1516.43</v>
      </c>
      <c r="J334" s="100">
        <f t="shared" si="23"/>
        <v>1774889.5799999996</v>
      </c>
      <c r="K334" s="2">
        <v>1490672.35</v>
      </c>
      <c r="L334" s="3">
        <f t="shared" si="20"/>
        <v>284217.22999999952</v>
      </c>
      <c r="M334" s="101">
        <f t="shared" si="21"/>
        <v>0.16013234468366172</v>
      </c>
      <c r="N334" s="110"/>
      <c r="O334" s="2">
        <v>81746.44</v>
      </c>
      <c r="P334" s="3">
        <f t="shared" si="22"/>
        <v>-1693143.1399999997</v>
      </c>
    </row>
    <row r="335" spans="1:16" x14ac:dyDescent="0.3">
      <c r="A335">
        <v>72102</v>
      </c>
      <c r="B335" s="2">
        <v>824273.17</v>
      </c>
      <c r="C335" s="2">
        <v>1498948</v>
      </c>
      <c r="D335" s="2">
        <v>16908.2</v>
      </c>
      <c r="E335" s="2">
        <v>16908.2</v>
      </c>
      <c r="F335" s="2">
        <v>164243.96</v>
      </c>
      <c r="G335" s="2">
        <v>317370.25</v>
      </c>
      <c r="H335" s="2">
        <v>3369.16</v>
      </c>
      <c r="I335" s="2">
        <v>3369.16</v>
      </c>
      <c r="J335" s="100">
        <f t="shared" si="23"/>
        <v>1856872.9699999997</v>
      </c>
      <c r="K335" s="2">
        <v>1796077.6300000004</v>
      </c>
      <c r="L335" s="3">
        <f t="shared" si="20"/>
        <v>60795.339999999385</v>
      </c>
      <c r="M335" s="101">
        <f t="shared" si="21"/>
        <v>3.2740710313640571E-2</v>
      </c>
      <c r="N335" s="110"/>
      <c r="O335" s="2">
        <v>95971.16</v>
      </c>
      <c r="P335" s="3">
        <f t="shared" si="22"/>
        <v>-1760901.8099999998</v>
      </c>
    </row>
    <row r="336" spans="1:16" x14ac:dyDescent="0.3">
      <c r="A336">
        <v>72108</v>
      </c>
      <c r="B336" s="2">
        <v>5564.4</v>
      </c>
      <c r="C336" s="2">
        <v>9464.0400000000009</v>
      </c>
      <c r="D336" s="2">
        <v>114.15</v>
      </c>
      <c r="E336" s="2">
        <v>114.15</v>
      </c>
      <c r="F336" s="2">
        <v>0</v>
      </c>
      <c r="G336" s="2">
        <v>0</v>
      </c>
      <c r="H336" s="2">
        <v>0</v>
      </c>
      <c r="I336" s="2">
        <v>0</v>
      </c>
      <c r="J336" s="100">
        <f t="shared" si="23"/>
        <v>9692.34</v>
      </c>
      <c r="K336" s="2">
        <v>19294.310000000001</v>
      </c>
      <c r="L336" s="3">
        <f t="shared" si="20"/>
        <v>-9601.9700000000012</v>
      </c>
      <c r="M336" s="101">
        <f t="shared" si="21"/>
        <v>-0.99067614219063727</v>
      </c>
      <c r="N336" s="110"/>
      <c r="O336" s="2">
        <v>1288.04</v>
      </c>
      <c r="P336" s="3">
        <f t="shared" si="22"/>
        <v>-8404.2999999999993</v>
      </c>
    </row>
    <row r="337" spans="1:16" x14ac:dyDescent="0.3">
      <c r="A337">
        <v>72109</v>
      </c>
      <c r="B337" s="2">
        <v>3814.03</v>
      </c>
      <c r="C337" s="2">
        <v>6847.4</v>
      </c>
      <c r="D337" s="2">
        <v>78.239999999999995</v>
      </c>
      <c r="E337" s="2">
        <v>0</v>
      </c>
      <c r="F337" s="2">
        <v>0</v>
      </c>
      <c r="G337" s="2">
        <v>0</v>
      </c>
      <c r="H337" s="2">
        <v>0</v>
      </c>
      <c r="I337" s="2">
        <v>0</v>
      </c>
      <c r="J337" s="100">
        <f t="shared" si="23"/>
        <v>6925.6399999999994</v>
      </c>
      <c r="K337" s="2">
        <v>6210.9699999999993</v>
      </c>
      <c r="L337" s="3">
        <f t="shared" si="20"/>
        <v>714.67000000000007</v>
      </c>
      <c r="M337" s="101">
        <f t="shared" si="21"/>
        <v>0.10319190717392185</v>
      </c>
      <c r="N337" s="110"/>
      <c r="O337" s="2">
        <v>522.4</v>
      </c>
      <c r="P337" s="3">
        <f t="shared" si="22"/>
        <v>-6403.24</v>
      </c>
    </row>
    <row r="338" spans="1:16" x14ac:dyDescent="0.3">
      <c r="A338">
        <v>72110</v>
      </c>
      <c r="B338" s="2">
        <v>0</v>
      </c>
      <c r="C338" s="2">
        <v>0</v>
      </c>
      <c r="D338" s="2">
        <v>0</v>
      </c>
      <c r="E338" s="2">
        <v>0</v>
      </c>
      <c r="F338" s="2">
        <v>4421.41</v>
      </c>
      <c r="G338" s="2">
        <v>8543.49</v>
      </c>
      <c r="H338" s="2">
        <v>90.7</v>
      </c>
      <c r="I338" s="2">
        <v>90.7</v>
      </c>
      <c r="J338" s="100">
        <f t="shared" si="23"/>
        <v>8724.8900000000012</v>
      </c>
      <c r="K338" s="2">
        <v>6869.1299999999992</v>
      </c>
      <c r="L338" s="3">
        <f t="shared" si="20"/>
        <v>1855.760000000002</v>
      </c>
      <c r="M338" s="101">
        <f t="shared" si="21"/>
        <v>0.21269723744368144</v>
      </c>
      <c r="N338" s="110"/>
      <c r="O338" s="2">
        <v>0</v>
      </c>
      <c r="P338" s="3">
        <f t="shared" si="22"/>
        <v>-8724.8900000000012</v>
      </c>
    </row>
    <row r="339" spans="1:16" x14ac:dyDescent="0.3">
      <c r="A339">
        <v>72111</v>
      </c>
      <c r="B339" s="2">
        <v>0</v>
      </c>
      <c r="C339" s="2">
        <v>0</v>
      </c>
      <c r="D339" s="2">
        <v>0</v>
      </c>
      <c r="E339" s="2">
        <v>0</v>
      </c>
      <c r="F339" s="2">
        <v>0</v>
      </c>
      <c r="G339" s="2">
        <v>0</v>
      </c>
      <c r="H339" s="2">
        <v>0</v>
      </c>
      <c r="I339" s="2">
        <v>0</v>
      </c>
      <c r="J339" s="100">
        <f t="shared" si="23"/>
        <v>0</v>
      </c>
      <c r="K339" s="2">
        <v>5506.99</v>
      </c>
      <c r="L339" s="3">
        <f t="shared" si="20"/>
        <v>-5506.99</v>
      </c>
      <c r="M339" s="101">
        <f t="shared" si="21"/>
        <v>0</v>
      </c>
      <c r="N339" s="110"/>
      <c r="O339" s="2">
        <v>557.22</v>
      </c>
      <c r="P339" s="3">
        <f t="shared" si="22"/>
        <v>557.22</v>
      </c>
    </row>
    <row r="340" spans="1:16" x14ac:dyDescent="0.3">
      <c r="A340">
        <v>72112</v>
      </c>
      <c r="B340" s="2">
        <v>0</v>
      </c>
      <c r="C340" s="2">
        <v>0</v>
      </c>
      <c r="D340" s="2">
        <v>0</v>
      </c>
      <c r="E340" s="2">
        <v>0</v>
      </c>
      <c r="F340" s="2">
        <v>0</v>
      </c>
      <c r="G340" s="2">
        <v>0</v>
      </c>
      <c r="H340" s="2">
        <v>0</v>
      </c>
      <c r="I340" s="2">
        <v>0</v>
      </c>
      <c r="J340" s="100">
        <f t="shared" si="23"/>
        <v>0</v>
      </c>
      <c r="K340" s="2">
        <v>0</v>
      </c>
      <c r="L340" s="3">
        <f t="shared" si="20"/>
        <v>0</v>
      </c>
      <c r="M340" s="101">
        <f t="shared" si="21"/>
        <v>0</v>
      </c>
      <c r="N340" s="110"/>
      <c r="O340" s="2">
        <v>0</v>
      </c>
      <c r="P340" s="3">
        <f t="shared" si="22"/>
        <v>0</v>
      </c>
    </row>
    <row r="341" spans="1:16" x14ac:dyDescent="0.3">
      <c r="A341">
        <v>72113</v>
      </c>
      <c r="B341" s="2">
        <v>3536.52</v>
      </c>
      <c r="C341" s="2">
        <v>6491.21</v>
      </c>
      <c r="D341" s="2">
        <v>0</v>
      </c>
      <c r="E341" s="2">
        <v>72.55</v>
      </c>
      <c r="F341" s="2">
        <v>0</v>
      </c>
      <c r="G341" s="2">
        <v>0</v>
      </c>
      <c r="H341" s="2">
        <v>0</v>
      </c>
      <c r="I341" s="2">
        <v>0</v>
      </c>
      <c r="J341" s="100">
        <f t="shared" si="23"/>
        <v>6563.76</v>
      </c>
      <c r="K341" s="2">
        <v>9706.93</v>
      </c>
      <c r="L341" s="3">
        <f t="shared" si="20"/>
        <v>-3143.17</v>
      </c>
      <c r="M341" s="101">
        <f t="shared" si="21"/>
        <v>-0.47886729557448776</v>
      </c>
      <c r="N341" s="110"/>
      <c r="O341" s="2">
        <v>342.44</v>
      </c>
      <c r="P341" s="3">
        <f t="shared" si="22"/>
        <v>-6221.3200000000006</v>
      </c>
    </row>
    <row r="342" spans="1:16" x14ac:dyDescent="0.3">
      <c r="A342">
        <v>72114</v>
      </c>
      <c r="B342" s="2">
        <v>0</v>
      </c>
      <c r="C342" s="2">
        <v>0</v>
      </c>
      <c r="D342" s="2">
        <v>0</v>
      </c>
      <c r="E342" s="2">
        <v>0</v>
      </c>
      <c r="F342" s="2">
        <v>0</v>
      </c>
      <c r="G342" s="2">
        <v>0</v>
      </c>
      <c r="H342" s="2">
        <v>0</v>
      </c>
      <c r="I342" s="2">
        <v>0</v>
      </c>
      <c r="J342" s="100">
        <f t="shared" si="23"/>
        <v>0</v>
      </c>
      <c r="K342" s="2">
        <v>0</v>
      </c>
      <c r="L342" s="3">
        <f t="shared" si="20"/>
        <v>0</v>
      </c>
      <c r="M342" s="101">
        <f t="shared" si="21"/>
        <v>0</v>
      </c>
      <c r="N342" s="110"/>
      <c r="O342" s="2">
        <v>0</v>
      </c>
      <c r="P342" s="3">
        <f t="shared" si="22"/>
        <v>0</v>
      </c>
    </row>
    <row r="343" spans="1:16" x14ac:dyDescent="0.3">
      <c r="A343">
        <v>72115</v>
      </c>
      <c r="B343" s="2">
        <v>0</v>
      </c>
      <c r="C343" s="2">
        <v>0</v>
      </c>
      <c r="D343" s="2">
        <v>0</v>
      </c>
      <c r="E343" s="2">
        <v>0</v>
      </c>
      <c r="F343" s="2">
        <v>0</v>
      </c>
      <c r="G343" s="2">
        <v>0</v>
      </c>
      <c r="H343" s="2">
        <v>0</v>
      </c>
      <c r="I343" s="2">
        <v>0</v>
      </c>
      <c r="J343" s="100">
        <f t="shared" si="23"/>
        <v>0</v>
      </c>
      <c r="K343" s="2">
        <v>0</v>
      </c>
      <c r="L343" s="3">
        <f t="shared" si="20"/>
        <v>0</v>
      </c>
      <c r="M343" s="101">
        <f t="shared" si="21"/>
        <v>0</v>
      </c>
      <c r="N343" s="110"/>
      <c r="O343" s="2">
        <v>0</v>
      </c>
      <c r="P343" s="3">
        <f t="shared" si="22"/>
        <v>0</v>
      </c>
    </row>
    <row r="344" spans="1:16" x14ac:dyDescent="0.3">
      <c r="A344">
        <v>72116</v>
      </c>
      <c r="B344" s="2">
        <v>0</v>
      </c>
      <c r="C344" s="2">
        <v>0</v>
      </c>
      <c r="D344" s="2">
        <v>0</v>
      </c>
      <c r="E344" s="2">
        <v>0</v>
      </c>
      <c r="F344" s="2">
        <v>0</v>
      </c>
      <c r="G344" s="2">
        <v>0</v>
      </c>
      <c r="H344" s="2">
        <v>0</v>
      </c>
      <c r="I344" s="2">
        <v>0</v>
      </c>
      <c r="J344" s="100">
        <f t="shared" si="23"/>
        <v>0</v>
      </c>
      <c r="K344" s="2">
        <v>0</v>
      </c>
      <c r="L344" s="3">
        <f t="shared" si="20"/>
        <v>0</v>
      </c>
      <c r="M344" s="101">
        <f t="shared" si="21"/>
        <v>0</v>
      </c>
      <c r="N344" s="110"/>
      <c r="O344" s="2">
        <v>0</v>
      </c>
      <c r="P344" s="3">
        <f t="shared" si="22"/>
        <v>0</v>
      </c>
    </row>
    <row r="345" spans="1:16" x14ac:dyDescent="0.3">
      <c r="A345">
        <v>72117</v>
      </c>
      <c r="B345" s="2">
        <v>22206.77</v>
      </c>
      <c r="C345" s="2">
        <v>41870.980000000003</v>
      </c>
      <c r="D345" s="2">
        <v>455.53</v>
      </c>
      <c r="E345" s="2">
        <v>455.53</v>
      </c>
      <c r="F345" s="2">
        <v>0</v>
      </c>
      <c r="G345" s="2">
        <v>0</v>
      </c>
      <c r="H345" s="2">
        <v>0</v>
      </c>
      <c r="I345" s="2">
        <v>0</v>
      </c>
      <c r="J345" s="100">
        <f t="shared" si="23"/>
        <v>42782.04</v>
      </c>
      <c r="K345" s="2">
        <v>31573.350000000006</v>
      </c>
      <c r="L345" s="3">
        <f t="shared" si="20"/>
        <v>11208.689999999995</v>
      </c>
      <c r="M345" s="101">
        <f t="shared" si="21"/>
        <v>0.26199522042427137</v>
      </c>
      <c r="N345" s="110"/>
      <c r="O345" s="2">
        <v>1039.1199999999999</v>
      </c>
      <c r="P345" s="3">
        <f t="shared" si="22"/>
        <v>-41742.92</v>
      </c>
    </row>
    <row r="346" spans="1:16" x14ac:dyDescent="0.3">
      <c r="A346">
        <v>72119</v>
      </c>
      <c r="B346" s="2">
        <v>137743.96</v>
      </c>
      <c r="C346" s="2">
        <v>257232.09</v>
      </c>
      <c r="D346" s="2">
        <v>2825.49</v>
      </c>
      <c r="E346" s="2">
        <v>2825.49</v>
      </c>
      <c r="F346" s="2">
        <v>4543.13</v>
      </c>
      <c r="G346" s="2">
        <v>8778.77</v>
      </c>
      <c r="H346" s="2">
        <v>93.2</v>
      </c>
      <c r="I346" s="2">
        <v>93.2</v>
      </c>
      <c r="J346" s="100">
        <f t="shared" si="23"/>
        <v>271848.24000000005</v>
      </c>
      <c r="K346" s="2">
        <v>243545.57</v>
      </c>
      <c r="L346" s="3">
        <f t="shared" si="20"/>
        <v>28302.670000000042</v>
      </c>
      <c r="M346" s="101">
        <f t="shared" si="21"/>
        <v>0.10411202220768484</v>
      </c>
      <c r="N346" s="110"/>
      <c r="O346" s="2">
        <v>8931.57</v>
      </c>
      <c r="P346" s="3">
        <f t="shared" si="22"/>
        <v>-262916.67000000004</v>
      </c>
    </row>
    <row r="347" spans="1:16" x14ac:dyDescent="0.3">
      <c r="A347">
        <v>72120</v>
      </c>
      <c r="B347" s="2">
        <v>17289.939999999999</v>
      </c>
      <c r="C347" s="2">
        <v>33409.64</v>
      </c>
      <c r="D347" s="2">
        <v>0</v>
      </c>
      <c r="E347" s="2">
        <v>0</v>
      </c>
      <c r="F347" s="2">
        <v>5161.12</v>
      </c>
      <c r="G347" s="2">
        <v>9972.7999999999993</v>
      </c>
      <c r="H347" s="2">
        <v>0</v>
      </c>
      <c r="I347" s="2">
        <v>0</v>
      </c>
      <c r="J347" s="100">
        <f t="shared" si="23"/>
        <v>43382.439999999995</v>
      </c>
      <c r="K347" s="2">
        <v>36178.879999999997</v>
      </c>
      <c r="L347" s="3">
        <f t="shared" si="20"/>
        <v>7203.5599999999977</v>
      </c>
      <c r="M347" s="101">
        <f t="shared" si="21"/>
        <v>0.1660478294904574</v>
      </c>
      <c r="N347" s="110"/>
      <c r="O347" s="2">
        <v>0</v>
      </c>
      <c r="P347" s="3">
        <f t="shared" si="22"/>
        <v>-43382.439999999995</v>
      </c>
    </row>
    <row r="348" spans="1:16" x14ac:dyDescent="0.3">
      <c r="A348">
        <v>72122</v>
      </c>
      <c r="B348" s="2">
        <v>22599.360000000001</v>
      </c>
      <c r="C348" s="2">
        <v>41430.449999999997</v>
      </c>
      <c r="D348" s="2">
        <v>463.59</v>
      </c>
      <c r="E348" s="2">
        <v>463.59</v>
      </c>
      <c r="F348" s="2">
        <v>7784.9</v>
      </c>
      <c r="G348" s="2">
        <v>15042.79</v>
      </c>
      <c r="H348" s="2">
        <v>159.68</v>
      </c>
      <c r="I348" s="2">
        <v>159.68</v>
      </c>
      <c r="J348" s="100">
        <f t="shared" si="23"/>
        <v>57719.779999999992</v>
      </c>
      <c r="K348" s="2">
        <v>54446.660000000011</v>
      </c>
      <c r="L348" s="3">
        <f t="shared" si="20"/>
        <v>3273.1199999999808</v>
      </c>
      <c r="M348" s="101">
        <f t="shared" si="21"/>
        <v>5.6707076846099921E-2</v>
      </c>
      <c r="N348" s="110"/>
      <c r="O348" s="2">
        <v>2238.4499999999998</v>
      </c>
      <c r="P348" s="3">
        <f t="shared" si="22"/>
        <v>-55481.329999999994</v>
      </c>
    </row>
    <row r="349" spans="1:16" x14ac:dyDescent="0.3">
      <c r="A349">
        <v>72123</v>
      </c>
      <c r="B349" s="2">
        <v>27872.880000000001</v>
      </c>
      <c r="C349" s="2">
        <v>53859.02</v>
      </c>
      <c r="D349" s="2">
        <v>571.74</v>
      </c>
      <c r="E349" s="2">
        <v>571.74</v>
      </c>
      <c r="F349" s="2">
        <v>0</v>
      </c>
      <c r="G349" s="2">
        <v>0</v>
      </c>
      <c r="H349" s="2">
        <v>0</v>
      </c>
      <c r="I349" s="2">
        <v>0</v>
      </c>
      <c r="J349" s="100">
        <f t="shared" si="23"/>
        <v>55002.499999999993</v>
      </c>
      <c r="K349" s="2">
        <v>33616.5</v>
      </c>
      <c r="L349" s="3">
        <f t="shared" si="20"/>
        <v>21385.999999999993</v>
      </c>
      <c r="M349" s="101">
        <f t="shared" si="21"/>
        <v>0.38881869005954267</v>
      </c>
      <c r="N349" s="110"/>
      <c r="O349" s="2">
        <v>0</v>
      </c>
      <c r="P349" s="3">
        <f t="shared" si="22"/>
        <v>-55002.499999999993</v>
      </c>
    </row>
    <row r="350" spans="1:16" x14ac:dyDescent="0.3">
      <c r="A350">
        <v>72124</v>
      </c>
      <c r="B350" s="2">
        <v>0</v>
      </c>
      <c r="C350" s="2">
        <v>0</v>
      </c>
      <c r="D350" s="2">
        <v>0</v>
      </c>
      <c r="E350" s="2">
        <v>0</v>
      </c>
      <c r="F350" s="2">
        <v>2615.9299999999998</v>
      </c>
      <c r="G350" s="2">
        <v>5054.79</v>
      </c>
      <c r="H350" s="2">
        <v>53.66</v>
      </c>
      <c r="I350" s="2">
        <v>53.66</v>
      </c>
      <c r="J350" s="100">
        <f t="shared" si="23"/>
        <v>5162.1099999999988</v>
      </c>
      <c r="K350" s="2">
        <v>6483.16</v>
      </c>
      <c r="L350" s="3">
        <f t="shared" si="20"/>
        <v>-1321.0500000000011</v>
      </c>
      <c r="M350" s="101">
        <f t="shared" si="21"/>
        <v>-0.25591279534918887</v>
      </c>
      <c r="N350" s="110"/>
      <c r="O350" s="2">
        <v>0</v>
      </c>
      <c r="P350" s="3">
        <f t="shared" si="22"/>
        <v>-5162.1099999999988</v>
      </c>
    </row>
    <row r="351" spans="1:16" x14ac:dyDescent="0.3">
      <c r="A351">
        <v>72125</v>
      </c>
      <c r="B351" s="2">
        <v>0</v>
      </c>
      <c r="C351" s="2">
        <v>0</v>
      </c>
      <c r="D351" s="2">
        <v>0</v>
      </c>
      <c r="E351" s="2">
        <v>0</v>
      </c>
      <c r="F351" s="2">
        <v>0</v>
      </c>
      <c r="G351" s="2">
        <v>0</v>
      </c>
      <c r="H351" s="2">
        <v>0</v>
      </c>
      <c r="I351" s="2">
        <v>0</v>
      </c>
      <c r="J351" s="100">
        <f t="shared" si="23"/>
        <v>0</v>
      </c>
      <c r="K351" s="2">
        <v>0</v>
      </c>
      <c r="L351" s="3">
        <f t="shared" si="20"/>
        <v>0</v>
      </c>
      <c r="M351" s="101">
        <f t="shared" si="21"/>
        <v>0</v>
      </c>
      <c r="N351" s="110"/>
      <c r="O351" s="2">
        <v>0</v>
      </c>
      <c r="P351" s="3">
        <f t="shared" si="22"/>
        <v>0</v>
      </c>
    </row>
    <row r="352" spans="1:16" x14ac:dyDescent="0.3">
      <c r="A352">
        <v>72126</v>
      </c>
      <c r="B352" s="2">
        <v>7213.85</v>
      </c>
      <c r="C352" s="2">
        <v>13392.24</v>
      </c>
      <c r="D352" s="2">
        <v>147.97</v>
      </c>
      <c r="E352" s="2">
        <v>147.97</v>
      </c>
      <c r="F352" s="2">
        <v>0</v>
      </c>
      <c r="G352" s="2">
        <v>0</v>
      </c>
      <c r="H352" s="2">
        <v>0</v>
      </c>
      <c r="I352" s="2">
        <v>0</v>
      </c>
      <c r="J352" s="100">
        <f t="shared" si="23"/>
        <v>13688.179999999998</v>
      </c>
      <c r="K352" s="2">
        <v>11765.09</v>
      </c>
      <c r="L352" s="3">
        <f t="shared" si="20"/>
        <v>1923.0899999999983</v>
      </c>
      <c r="M352" s="101">
        <f t="shared" si="21"/>
        <v>0.1404927462964396</v>
      </c>
      <c r="N352" s="110"/>
      <c r="O352" s="2">
        <v>546.91</v>
      </c>
      <c r="P352" s="3">
        <f t="shared" si="22"/>
        <v>-13141.269999999999</v>
      </c>
    </row>
    <row r="353" spans="1:17" x14ac:dyDescent="0.3">
      <c r="A353">
        <v>72127</v>
      </c>
      <c r="B353" s="2">
        <v>0</v>
      </c>
      <c r="C353" s="2">
        <v>0</v>
      </c>
      <c r="D353" s="2">
        <v>0</v>
      </c>
      <c r="E353" s="2">
        <v>0</v>
      </c>
      <c r="F353" s="2">
        <v>0</v>
      </c>
      <c r="G353" s="2">
        <v>0</v>
      </c>
      <c r="H353" s="2">
        <v>0</v>
      </c>
      <c r="I353" s="2">
        <v>0</v>
      </c>
      <c r="J353" s="100">
        <f t="shared" si="23"/>
        <v>0</v>
      </c>
      <c r="K353" s="2">
        <v>0</v>
      </c>
      <c r="L353" s="3">
        <f t="shared" si="20"/>
        <v>0</v>
      </c>
      <c r="M353" s="101">
        <f t="shared" si="21"/>
        <v>0</v>
      </c>
      <c r="N353" s="110"/>
      <c r="O353" s="2">
        <v>0</v>
      </c>
      <c r="P353" s="3">
        <f t="shared" si="22"/>
        <v>0</v>
      </c>
    </row>
    <row r="354" spans="1:17" x14ac:dyDescent="0.3">
      <c r="A354">
        <v>72201</v>
      </c>
      <c r="B354" s="2">
        <v>264809.78999999998</v>
      </c>
      <c r="C354" s="2">
        <v>484749.08</v>
      </c>
      <c r="D354" s="2">
        <v>5432.11</v>
      </c>
      <c r="E354" s="2">
        <v>5432.11</v>
      </c>
      <c r="F354" s="2">
        <v>24716.89</v>
      </c>
      <c r="G354" s="2">
        <v>47760.89</v>
      </c>
      <c r="H354" s="2">
        <v>507.01</v>
      </c>
      <c r="I354" s="2">
        <v>507.01</v>
      </c>
      <c r="J354" s="100">
        <f t="shared" si="23"/>
        <v>544388.21</v>
      </c>
      <c r="K354" s="2">
        <v>512122.10000000015</v>
      </c>
      <c r="L354" s="3">
        <f t="shared" si="20"/>
        <v>32266.109999999811</v>
      </c>
      <c r="M354" s="101">
        <f t="shared" si="21"/>
        <v>5.9270405580605451E-2</v>
      </c>
      <c r="N354" s="110"/>
      <c r="O354" s="2">
        <v>26945.24</v>
      </c>
      <c r="P354" s="3">
        <f t="shared" si="22"/>
        <v>-517442.97</v>
      </c>
    </row>
    <row r="355" spans="1:17" x14ac:dyDescent="0.3">
      <c r="A355">
        <v>72202</v>
      </c>
      <c r="B355" s="2">
        <v>1245878.55</v>
      </c>
      <c r="C355" s="2">
        <v>2293053.69</v>
      </c>
      <c r="D355" s="2">
        <v>25556.49</v>
      </c>
      <c r="E355" s="2">
        <v>25556.49</v>
      </c>
      <c r="F355" s="2">
        <v>137047.65</v>
      </c>
      <c r="G355" s="2">
        <v>264970.65000000002</v>
      </c>
      <c r="H355" s="2">
        <v>2811.24</v>
      </c>
      <c r="I355" s="2">
        <v>2811.24</v>
      </c>
      <c r="J355" s="100">
        <f t="shared" si="23"/>
        <v>2614759.8000000007</v>
      </c>
      <c r="K355" s="2">
        <v>2273132.4900000002</v>
      </c>
      <c r="L355" s="3">
        <f t="shared" si="20"/>
        <v>341627.31000000052</v>
      </c>
      <c r="M355" s="101">
        <f t="shared" si="21"/>
        <v>0.13065341986671219</v>
      </c>
      <c r="N355" s="110"/>
      <c r="O355" s="2">
        <v>114304.55</v>
      </c>
      <c r="P355" s="3">
        <f t="shared" si="22"/>
        <v>-2500455.2500000009</v>
      </c>
    </row>
    <row r="356" spans="1:17" x14ac:dyDescent="0.3">
      <c r="A356">
        <v>72203</v>
      </c>
      <c r="B356" s="2">
        <v>0</v>
      </c>
      <c r="C356" s="2">
        <v>0</v>
      </c>
      <c r="D356" s="2">
        <v>0</v>
      </c>
      <c r="E356" s="2">
        <v>0</v>
      </c>
      <c r="F356" s="2">
        <v>0</v>
      </c>
      <c r="G356" s="2">
        <v>0</v>
      </c>
      <c r="H356" s="2">
        <v>0</v>
      </c>
      <c r="I356" s="2">
        <v>0</v>
      </c>
      <c r="J356" s="100">
        <f t="shared" si="23"/>
        <v>0</v>
      </c>
      <c r="K356" s="2">
        <v>0</v>
      </c>
      <c r="L356" s="3">
        <f t="shared" si="20"/>
        <v>0</v>
      </c>
      <c r="M356" s="101">
        <f t="shared" si="21"/>
        <v>0</v>
      </c>
      <c r="N356" s="110"/>
      <c r="O356" s="2">
        <v>0</v>
      </c>
      <c r="P356" s="3">
        <f t="shared" si="22"/>
        <v>0</v>
      </c>
    </row>
    <row r="357" spans="1:17" x14ac:dyDescent="0.3">
      <c r="A357">
        <v>72204</v>
      </c>
      <c r="B357" s="2">
        <v>0</v>
      </c>
      <c r="C357" s="2">
        <v>0</v>
      </c>
      <c r="D357" s="2">
        <v>0</v>
      </c>
      <c r="E357" s="2">
        <v>0</v>
      </c>
      <c r="F357" s="2">
        <v>0</v>
      </c>
      <c r="G357" s="2">
        <v>0</v>
      </c>
      <c r="H357" s="2">
        <v>0</v>
      </c>
      <c r="I357" s="2">
        <v>0</v>
      </c>
      <c r="J357" s="100">
        <f t="shared" si="23"/>
        <v>0</v>
      </c>
      <c r="K357" s="2">
        <v>0</v>
      </c>
      <c r="L357" s="3">
        <f t="shared" si="20"/>
        <v>0</v>
      </c>
      <c r="M357" s="101">
        <f t="shared" si="21"/>
        <v>0</v>
      </c>
      <c r="N357" s="110"/>
      <c r="O357" s="2">
        <v>0</v>
      </c>
      <c r="P357" s="3">
        <f t="shared" si="22"/>
        <v>0</v>
      </c>
    </row>
    <row r="358" spans="1:17" x14ac:dyDescent="0.3">
      <c r="A358">
        <v>72205</v>
      </c>
      <c r="B358" s="2">
        <v>0</v>
      </c>
      <c r="C358" s="2">
        <v>0</v>
      </c>
      <c r="D358" s="2">
        <v>0</v>
      </c>
      <c r="E358" s="2">
        <v>0</v>
      </c>
      <c r="F358" s="2">
        <v>0</v>
      </c>
      <c r="G358" s="2">
        <v>0</v>
      </c>
      <c r="H358" s="2">
        <v>0</v>
      </c>
      <c r="I358" s="2">
        <v>0</v>
      </c>
      <c r="J358" s="100">
        <f t="shared" si="23"/>
        <v>0</v>
      </c>
      <c r="K358" s="2">
        <v>0</v>
      </c>
      <c r="L358" s="3">
        <f t="shared" si="20"/>
        <v>0</v>
      </c>
      <c r="M358" s="101">
        <f t="shared" si="21"/>
        <v>0</v>
      </c>
      <c r="N358" s="110"/>
      <c r="O358" s="2">
        <v>0</v>
      </c>
      <c r="P358" s="3">
        <f t="shared" si="22"/>
        <v>0</v>
      </c>
    </row>
    <row r="359" spans="1:17" x14ac:dyDescent="0.3">
      <c r="A359">
        <v>72206</v>
      </c>
      <c r="B359" s="2">
        <v>0</v>
      </c>
      <c r="C359" s="2">
        <v>0</v>
      </c>
      <c r="D359" s="2">
        <v>0</v>
      </c>
      <c r="E359" s="2">
        <v>0</v>
      </c>
      <c r="F359" s="2">
        <v>0</v>
      </c>
      <c r="G359" s="2">
        <v>0</v>
      </c>
      <c r="H359" s="2">
        <v>0</v>
      </c>
      <c r="I359" s="2">
        <v>0</v>
      </c>
      <c r="J359" s="100">
        <f t="shared" si="23"/>
        <v>0</v>
      </c>
      <c r="K359" s="2">
        <v>0</v>
      </c>
      <c r="L359" s="3">
        <f t="shared" si="20"/>
        <v>0</v>
      </c>
      <c r="M359" s="101">
        <f t="shared" si="21"/>
        <v>0</v>
      </c>
      <c r="N359" s="110"/>
      <c r="O359" s="2">
        <v>0</v>
      </c>
      <c r="P359" s="3">
        <f t="shared" si="22"/>
        <v>0</v>
      </c>
    </row>
    <row r="360" spans="1:17" x14ac:dyDescent="0.3">
      <c r="A360">
        <v>72207</v>
      </c>
      <c r="B360" s="2">
        <v>0</v>
      </c>
      <c r="C360" s="2">
        <v>0</v>
      </c>
      <c r="D360" s="2">
        <v>0</v>
      </c>
      <c r="E360" s="2">
        <v>0</v>
      </c>
      <c r="F360" s="2">
        <v>0</v>
      </c>
      <c r="G360" s="2">
        <v>0</v>
      </c>
      <c r="H360" s="2">
        <v>0</v>
      </c>
      <c r="I360" s="2">
        <v>0</v>
      </c>
      <c r="J360" s="100">
        <f t="shared" si="23"/>
        <v>0</v>
      </c>
      <c r="K360" s="2">
        <v>0</v>
      </c>
      <c r="L360" s="3">
        <f t="shared" si="20"/>
        <v>0</v>
      </c>
      <c r="M360" s="101">
        <f t="shared" si="21"/>
        <v>0</v>
      </c>
      <c r="N360" s="110"/>
      <c r="O360" s="2">
        <v>0</v>
      </c>
      <c r="P360" s="3">
        <f t="shared" si="22"/>
        <v>0</v>
      </c>
    </row>
    <row r="361" spans="1:17" x14ac:dyDescent="0.3">
      <c r="A361">
        <v>72210</v>
      </c>
      <c r="B361" s="2">
        <v>0</v>
      </c>
      <c r="C361" s="2">
        <v>0</v>
      </c>
      <c r="D361" s="2">
        <v>0</v>
      </c>
      <c r="E361" s="2">
        <v>0</v>
      </c>
      <c r="F361" s="2">
        <v>0</v>
      </c>
      <c r="G361" s="2">
        <v>0</v>
      </c>
      <c r="H361" s="2">
        <v>0</v>
      </c>
      <c r="I361" s="2">
        <v>0</v>
      </c>
      <c r="J361" s="100">
        <f t="shared" si="23"/>
        <v>0</v>
      </c>
      <c r="K361" s="2">
        <v>0</v>
      </c>
      <c r="L361" s="3">
        <f t="shared" si="20"/>
        <v>0</v>
      </c>
      <c r="M361" s="101">
        <f t="shared" si="21"/>
        <v>0</v>
      </c>
      <c r="N361" s="110"/>
      <c r="O361" s="2">
        <v>0</v>
      </c>
      <c r="P361" s="3">
        <f t="shared" si="22"/>
        <v>0</v>
      </c>
    </row>
    <row r="362" spans="1:17" x14ac:dyDescent="0.3">
      <c r="A362">
        <v>72301</v>
      </c>
      <c r="B362" s="2">
        <v>0</v>
      </c>
      <c r="C362" s="2">
        <v>0</v>
      </c>
      <c r="D362" s="2">
        <v>0</v>
      </c>
      <c r="E362" s="2">
        <v>0</v>
      </c>
      <c r="F362" s="2">
        <v>0</v>
      </c>
      <c r="G362" s="2">
        <v>0</v>
      </c>
      <c r="H362" s="2">
        <v>0</v>
      </c>
      <c r="I362" s="2">
        <v>0</v>
      </c>
      <c r="J362" s="100">
        <f t="shared" si="23"/>
        <v>0</v>
      </c>
      <c r="K362" s="2">
        <v>0</v>
      </c>
      <c r="L362" s="3">
        <f t="shared" si="20"/>
        <v>0</v>
      </c>
      <c r="M362" s="101">
        <f t="shared" si="21"/>
        <v>0</v>
      </c>
      <c r="N362" s="110"/>
      <c r="O362" s="2">
        <v>0</v>
      </c>
      <c r="P362" s="3">
        <f t="shared" si="22"/>
        <v>0</v>
      </c>
    </row>
    <row r="363" spans="1:17" x14ac:dyDescent="0.3">
      <c r="A363">
        <v>72302</v>
      </c>
      <c r="B363" s="2">
        <v>1455471.92</v>
      </c>
      <c r="C363" s="2">
        <v>2707569.15</v>
      </c>
      <c r="D363" s="2">
        <v>29855.83</v>
      </c>
      <c r="E363" s="2">
        <v>29855.83</v>
      </c>
      <c r="F363" s="2">
        <v>23129.48</v>
      </c>
      <c r="G363" s="2">
        <v>44693.25</v>
      </c>
      <c r="H363" s="2">
        <v>474.49</v>
      </c>
      <c r="I363" s="2">
        <v>474.49</v>
      </c>
      <c r="J363" s="100">
        <f t="shared" si="23"/>
        <v>2812923.0400000005</v>
      </c>
      <c r="K363" s="2">
        <v>2437203.7800000003</v>
      </c>
      <c r="L363" s="3">
        <f t="shared" si="20"/>
        <v>375719.26000000024</v>
      </c>
      <c r="M363" s="101">
        <f t="shared" si="21"/>
        <v>0.13356897954805055</v>
      </c>
      <c r="N363" s="110"/>
      <c r="O363" s="2">
        <v>104849.77</v>
      </c>
      <c r="P363" s="3">
        <f t="shared" si="22"/>
        <v>-2708073.2700000005</v>
      </c>
    </row>
    <row r="364" spans="1:17" x14ac:dyDescent="0.3">
      <c r="A364">
        <v>72303</v>
      </c>
      <c r="B364" s="2">
        <v>0</v>
      </c>
      <c r="C364" s="2">
        <v>0</v>
      </c>
      <c r="D364" s="2">
        <v>0</v>
      </c>
      <c r="E364" s="2">
        <v>0</v>
      </c>
      <c r="F364" s="2">
        <v>13070.97</v>
      </c>
      <c r="G364" s="2">
        <v>25256.89</v>
      </c>
      <c r="H364" s="2">
        <v>268.12</v>
      </c>
      <c r="I364" s="2">
        <v>268.12</v>
      </c>
      <c r="J364" s="100">
        <f t="shared" si="23"/>
        <v>25793.130000000005</v>
      </c>
      <c r="K364" s="2">
        <v>23448.1</v>
      </c>
      <c r="L364" s="3">
        <f t="shared" si="20"/>
        <v>2345.0300000000061</v>
      </c>
      <c r="M364" s="101">
        <f t="shared" si="21"/>
        <v>9.0916844911804254E-2</v>
      </c>
      <c r="N364" s="110"/>
      <c r="O364" s="2">
        <v>0</v>
      </c>
      <c r="P364" s="3">
        <f t="shared" si="22"/>
        <v>-25793.130000000005</v>
      </c>
    </row>
    <row r="365" spans="1:17" x14ac:dyDescent="0.3">
      <c r="A365">
        <v>72304</v>
      </c>
      <c r="B365" s="2">
        <v>0</v>
      </c>
      <c r="C365" s="107">
        <v>-277.37</v>
      </c>
      <c r="D365" s="2">
        <v>0</v>
      </c>
      <c r="E365" s="2">
        <v>0</v>
      </c>
      <c r="F365" s="2">
        <v>955.7</v>
      </c>
      <c r="G365" s="2">
        <v>1846.77</v>
      </c>
      <c r="H365" s="2">
        <v>19.61</v>
      </c>
      <c r="I365" s="2">
        <v>19.61</v>
      </c>
      <c r="J365" s="100">
        <f t="shared" si="23"/>
        <v>1608.6200000000001</v>
      </c>
      <c r="K365" s="2">
        <v>2061.54</v>
      </c>
      <c r="L365" s="3">
        <f t="shared" si="20"/>
        <v>-452.91999999999985</v>
      </c>
      <c r="M365" s="101">
        <f t="shared" si="21"/>
        <v>-0.28155810570551143</v>
      </c>
      <c r="N365" s="110"/>
      <c r="O365" s="2">
        <v>277.37</v>
      </c>
      <c r="P365" s="3">
        <f t="shared" si="22"/>
        <v>-1331.25</v>
      </c>
    </row>
    <row r="366" spans="1:17" x14ac:dyDescent="0.3">
      <c r="A366">
        <v>72305</v>
      </c>
      <c r="B366" s="2">
        <v>5739397.6200000001</v>
      </c>
      <c r="C366" s="2">
        <v>10584532.15</v>
      </c>
      <c r="D366" s="2">
        <v>117731.29</v>
      </c>
      <c r="E366" s="2">
        <v>117731.29</v>
      </c>
      <c r="F366" s="2">
        <v>831352.71</v>
      </c>
      <c r="G366" s="2">
        <v>1591233.32</v>
      </c>
      <c r="H366" s="2">
        <v>17053.439999999999</v>
      </c>
      <c r="I366" s="2">
        <v>17053.439999999999</v>
      </c>
      <c r="J366" s="100">
        <f t="shared" si="23"/>
        <v>12445334.929999996</v>
      </c>
      <c r="K366" s="2">
        <v>6986261.3899999987</v>
      </c>
      <c r="L366" s="3">
        <f t="shared" si="20"/>
        <v>5459073.5399999972</v>
      </c>
      <c r="M366" s="101">
        <f t="shared" si="21"/>
        <v>0.43864416431579306</v>
      </c>
      <c r="N366" s="110"/>
      <c r="O366" s="2">
        <v>398827.73</v>
      </c>
      <c r="P366" s="3">
        <f t="shared" si="22"/>
        <v>-12046507.199999996</v>
      </c>
      <c r="Q366" t="s">
        <v>81</v>
      </c>
    </row>
    <row r="367" spans="1:17" x14ac:dyDescent="0.3">
      <c r="A367">
        <v>72306</v>
      </c>
      <c r="B367" s="2">
        <v>0</v>
      </c>
      <c r="C367" s="2">
        <v>0</v>
      </c>
      <c r="D367" s="2">
        <v>0</v>
      </c>
      <c r="E367" s="2">
        <v>0</v>
      </c>
      <c r="F367" s="2">
        <v>0</v>
      </c>
      <c r="G367" s="2">
        <v>0</v>
      </c>
      <c r="H367" s="2">
        <v>0</v>
      </c>
      <c r="I367" s="2">
        <v>0</v>
      </c>
      <c r="J367" s="100">
        <f t="shared" si="23"/>
        <v>0</v>
      </c>
      <c r="K367" s="2">
        <v>0</v>
      </c>
      <c r="L367" s="3">
        <f t="shared" si="20"/>
        <v>0</v>
      </c>
      <c r="M367" s="101">
        <f t="shared" si="21"/>
        <v>0</v>
      </c>
      <c r="N367" s="110"/>
      <c r="O367" s="2">
        <v>0</v>
      </c>
      <c r="P367" s="3">
        <f t="shared" si="22"/>
        <v>0</v>
      </c>
    </row>
    <row r="368" spans="1:17" x14ac:dyDescent="0.3">
      <c r="A368">
        <v>72307</v>
      </c>
      <c r="B368" s="2">
        <v>420983.09</v>
      </c>
      <c r="C368" s="2">
        <v>813467.06</v>
      </c>
      <c r="D368" s="2">
        <v>8635.49</v>
      </c>
      <c r="E368" s="2">
        <v>8635.49</v>
      </c>
      <c r="F368" s="2">
        <v>0</v>
      </c>
      <c r="G368" s="2">
        <v>0</v>
      </c>
      <c r="H368" s="2">
        <v>0</v>
      </c>
      <c r="I368" s="2">
        <v>0</v>
      </c>
      <c r="J368" s="100">
        <f t="shared" si="23"/>
        <v>830738.04</v>
      </c>
      <c r="K368" s="2">
        <v>716290.57</v>
      </c>
      <c r="L368" s="3">
        <f t="shared" si="20"/>
        <v>114447.47000000009</v>
      </c>
      <c r="M368" s="101">
        <f t="shared" si="21"/>
        <v>0.13776601586704768</v>
      </c>
      <c r="N368" s="110"/>
      <c r="O368" s="2">
        <v>0</v>
      </c>
      <c r="P368" s="3">
        <f t="shared" si="22"/>
        <v>-830738.04</v>
      </c>
    </row>
    <row r="369" spans="1:16" x14ac:dyDescent="0.3">
      <c r="A369">
        <v>72309</v>
      </c>
      <c r="B369" s="2">
        <v>668247.61</v>
      </c>
      <c r="C369" s="2">
        <v>1257442.98</v>
      </c>
      <c r="D369" s="2">
        <v>13707.73</v>
      </c>
      <c r="E369" s="2">
        <v>13707.73</v>
      </c>
      <c r="F369" s="2">
        <v>14651.1</v>
      </c>
      <c r="G369" s="2">
        <v>28310.48</v>
      </c>
      <c r="H369" s="2">
        <v>300.54000000000002</v>
      </c>
      <c r="I369" s="2">
        <v>300.54000000000002</v>
      </c>
      <c r="J369" s="100">
        <f t="shared" si="23"/>
        <v>1313770</v>
      </c>
      <c r="K369" s="2">
        <v>1085089.33</v>
      </c>
      <c r="L369" s="3">
        <f t="shared" si="20"/>
        <v>228680.66999999993</v>
      </c>
      <c r="M369" s="101">
        <f t="shared" si="21"/>
        <v>0.17406446333833162</v>
      </c>
      <c r="N369" s="110"/>
      <c r="O369" s="2">
        <v>46389.13</v>
      </c>
      <c r="P369" s="3">
        <f t="shared" si="22"/>
        <v>-1267380.8700000001</v>
      </c>
    </row>
    <row r="370" spans="1:16" x14ac:dyDescent="0.3">
      <c r="A370">
        <v>72314</v>
      </c>
      <c r="B370" s="2">
        <v>157495.5</v>
      </c>
      <c r="C370" s="2">
        <v>304330.03999999998</v>
      </c>
      <c r="D370" s="2">
        <v>3230.75</v>
      </c>
      <c r="E370" s="2">
        <v>0</v>
      </c>
      <c r="F370" s="2">
        <v>17590.810000000001</v>
      </c>
      <c r="G370" s="2">
        <v>33991.089999999997</v>
      </c>
      <c r="H370" s="2">
        <v>360.85</v>
      </c>
      <c r="I370" s="2">
        <v>0</v>
      </c>
      <c r="J370" s="100">
        <f t="shared" si="23"/>
        <v>341912.72999999992</v>
      </c>
      <c r="K370" s="2">
        <v>314083.1100000001</v>
      </c>
      <c r="L370" s="3">
        <f t="shared" si="20"/>
        <v>27829.619999999821</v>
      </c>
      <c r="M370" s="101">
        <f t="shared" si="21"/>
        <v>8.1393927625917364E-2</v>
      </c>
      <c r="N370" s="110"/>
      <c r="O370" s="2">
        <v>0</v>
      </c>
      <c r="P370" s="3">
        <f t="shared" si="22"/>
        <v>-341912.72999999992</v>
      </c>
    </row>
    <row r="371" spans="1:16" x14ac:dyDescent="0.3">
      <c r="A371">
        <v>72316</v>
      </c>
      <c r="B371" s="2">
        <v>0</v>
      </c>
      <c r="C371" s="2">
        <v>0</v>
      </c>
      <c r="D371" s="2">
        <v>0</v>
      </c>
      <c r="E371" s="2">
        <v>0</v>
      </c>
      <c r="F371" s="2">
        <v>0</v>
      </c>
      <c r="G371" s="2">
        <v>0</v>
      </c>
      <c r="H371" s="2">
        <v>0</v>
      </c>
      <c r="I371" s="2">
        <v>0</v>
      </c>
      <c r="J371" s="100">
        <f t="shared" si="23"/>
        <v>0</v>
      </c>
      <c r="K371" s="2">
        <v>0</v>
      </c>
      <c r="L371" s="3">
        <f t="shared" si="20"/>
        <v>0</v>
      </c>
      <c r="M371" s="101">
        <f t="shared" si="21"/>
        <v>0</v>
      </c>
      <c r="N371" s="110"/>
      <c r="O371" s="2">
        <v>0</v>
      </c>
      <c r="P371" s="3">
        <f t="shared" si="22"/>
        <v>0</v>
      </c>
    </row>
    <row r="372" spans="1:16" x14ac:dyDescent="0.3">
      <c r="A372">
        <v>72319</v>
      </c>
      <c r="B372" s="2">
        <v>0</v>
      </c>
      <c r="C372" s="2">
        <v>0</v>
      </c>
      <c r="D372" s="2">
        <v>0</v>
      </c>
      <c r="E372" s="2">
        <v>0</v>
      </c>
      <c r="F372" s="2">
        <v>0</v>
      </c>
      <c r="G372" s="2">
        <v>0</v>
      </c>
      <c r="H372" s="2">
        <v>0</v>
      </c>
      <c r="I372" s="2">
        <v>0</v>
      </c>
      <c r="J372" s="100">
        <f t="shared" si="23"/>
        <v>0</v>
      </c>
      <c r="K372" s="2">
        <v>0</v>
      </c>
      <c r="L372" s="3">
        <f t="shared" si="20"/>
        <v>0</v>
      </c>
      <c r="M372" s="101">
        <f t="shared" si="21"/>
        <v>0</v>
      </c>
      <c r="N372" s="110"/>
      <c r="O372" s="2">
        <v>0</v>
      </c>
      <c r="P372" s="3">
        <f t="shared" si="22"/>
        <v>0</v>
      </c>
    </row>
    <row r="373" spans="1:16" x14ac:dyDescent="0.3">
      <c r="A373">
        <v>72321</v>
      </c>
      <c r="B373" s="2">
        <v>0</v>
      </c>
      <c r="C373" s="107">
        <v>-299.82</v>
      </c>
      <c r="D373" s="2">
        <v>0</v>
      </c>
      <c r="E373" s="2">
        <v>0</v>
      </c>
      <c r="F373" s="2">
        <v>2234.54</v>
      </c>
      <c r="G373" s="2">
        <v>4317.83</v>
      </c>
      <c r="H373" s="2">
        <v>45.83</v>
      </c>
      <c r="I373" s="2">
        <v>45.83</v>
      </c>
      <c r="J373" s="100">
        <f t="shared" si="23"/>
        <v>4109.67</v>
      </c>
      <c r="K373" s="2">
        <v>5757.58</v>
      </c>
      <c r="L373" s="3">
        <f t="shared" si="20"/>
        <v>-1647.9099999999999</v>
      </c>
      <c r="M373" s="101">
        <f t="shared" si="21"/>
        <v>-0.4009835339577143</v>
      </c>
      <c r="N373" s="110"/>
      <c r="O373" s="2">
        <v>299.82</v>
      </c>
      <c r="P373" s="3">
        <f t="shared" si="22"/>
        <v>-3809.85</v>
      </c>
    </row>
    <row r="374" spans="1:16" x14ac:dyDescent="0.3">
      <c r="A374">
        <v>72322</v>
      </c>
      <c r="B374" s="2">
        <v>0</v>
      </c>
      <c r="C374" s="2">
        <v>0</v>
      </c>
      <c r="D374" s="2">
        <v>0</v>
      </c>
      <c r="E374" s="2">
        <v>0</v>
      </c>
      <c r="F374" s="2">
        <v>0</v>
      </c>
      <c r="G374" s="2">
        <v>0</v>
      </c>
      <c r="H374" s="2">
        <v>0</v>
      </c>
      <c r="I374" s="2">
        <v>0</v>
      </c>
      <c r="J374" s="100">
        <f t="shared" si="23"/>
        <v>0</v>
      </c>
      <c r="K374" s="2">
        <v>0</v>
      </c>
      <c r="L374" s="3">
        <f t="shared" si="20"/>
        <v>0</v>
      </c>
      <c r="M374" s="101">
        <f t="shared" si="21"/>
        <v>0</v>
      </c>
      <c r="N374" s="110"/>
      <c r="O374" s="2">
        <v>0</v>
      </c>
      <c r="P374" s="3">
        <f t="shared" si="22"/>
        <v>0</v>
      </c>
    </row>
    <row r="375" spans="1:16" x14ac:dyDescent="0.3">
      <c r="A375">
        <v>72323</v>
      </c>
      <c r="B375" s="2">
        <v>467920.19</v>
      </c>
      <c r="C375" s="2">
        <v>859006.26</v>
      </c>
      <c r="D375" s="2">
        <v>9598.36</v>
      </c>
      <c r="E375" s="2">
        <v>9598.36</v>
      </c>
      <c r="F375" s="2">
        <v>18926.46</v>
      </c>
      <c r="G375" s="2">
        <v>36571.69</v>
      </c>
      <c r="H375" s="2">
        <v>388.24</v>
      </c>
      <c r="I375" s="2">
        <v>388.24</v>
      </c>
      <c r="J375" s="100">
        <f t="shared" si="23"/>
        <v>915551.14999999991</v>
      </c>
      <c r="K375" s="2">
        <v>836955.83999999985</v>
      </c>
      <c r="L375" s="3">
        <f t="shared" si="20"/>
        <v>78595.310000000056</v>
      </c>
      <c r="M375" s="101">
        <f t="shared" si="21"/>
        <v>8.5844805066325414E-2</v>
      </c>
      <c r="N375" s="110"/>
      <c r="O375" s="2">
        <v>45159.42</v>
      </c>
      <c r="P375" s="3">
        <f t="shared" si="22"/>
        <v>-870391.72999999986</v>
      </c>
    </row>
    <row r="376" spans="1:16" x14ac:dyDescent="0.3">
      <c r="A376">
        <v>72324</v>
      </c>
      <c r="B376" s="2">
        <v>204049.34</v>
      </c>
      <c r="C376" s="2">
        <v>394285.34</v>
      </c>
      <c r="D376" s="2">
        <v>4185.62</v>
      </c>
      <c r="E376" s="2">
        <v>4185.62</v>
      </c>
      <c r="F376" s="2">
        <v>40027.99</v>
      </c>
      <c r="G376" s="2">
        <v>77346.759999999995</v>
      </c>
      <c r="H376" s="2">
        <v>821.08</v>
      </c>
      <c r="I376" s="2">
        <v>821.08</v>
      </c>
      <c r="J376" s="100">
        <f t="shared" si="23"/>
        <v>481645.50000000006</v>
      </c>
      <c r="K376" s="2">
        <v>438941.73</v>
      </c>
      <c r="L376" s="3">
        <f t="shared" si="20"/>
        <v>42703.770000000077</v>
      </c>
      <c r="M376" s="101">
        <f t="shared" si="21"/>
        <v>8.8662242250784173E-2</v>
      </c>
      <c r="N376" s="110"/>
      <c r="O376" s="2">
        <v>0</v>
      </c>
      <c r="P376" s="3">
        <f t="shared" si="22"/>
        <v>-481645.50000000006</v>
      </c>
    </row>
    <row r="377" spans="1:16" x14ac:dyDescent="0.3">
      <c r="A377">
        <v>72327</v>
      </c>
      <c r="B377" s="2">
        <v>0</v>
      </c>
      <c r="C377" s="2">
        <v>0</v>
      </c>
      <c r="D377" s="2">
        <v>0</v>
      </c>
      <c r="E377" s="2">
        <v>0</v>
      </c>
      <c r="F377" s="2">
        <v>0</v>
      </c>
      <c r="G377" s="2">
        <v>0</v>
      </c>
      <c r="H377" s="2">
        <v>0</v>
      </c>
      <c r="I377" s="2">
        <v>0</v>
      </c>
      <c r="J377" s="100">
        <f t="shared" si="23"/>
        <v>0</v>
      </c>
      <c r="K377" s="2">
        <v>0</v>
      </c>
      <c r="L377" s="3">
        <f t="shared" si="20"/>
        <v>0</v>
      </c>
      <c r="M377" s="101">
        <f t="shared" si="21"/>
        <v>0</v>
      </c>
      <c r="N377" s="110"/>
      <c r="O377" s="2">
        <v>0</v>
      </c>
      <c r="P377" s="3">
        <f t="shared" si="22"/>
        <v>0</v>
      </c>
    </row>
    <row r="378" spans="1:16" x14ac:dyDescent="0.3">
      <c r="A378">
        <v>72328</v>
      </c>
      <c r="B378" s="2">
        <v>46748.71</v>
      </c>
      <c r="C378" s="2">
        <v>90334.85</v>
      </c>
      <c r="D378" s="2">
        <v>958.95</v>
      </c>
      <c r="E378" s="2">
        <v>958.95</v>
      </c>
      <c r="F378" s="2">
        <v>0</v>
      </c>
      <c r="G378" s="2">
        <v>0</v>
      </c>
      <c r="H378" s="2">
        <v>0</v>
      </c>
      <c r="I378" s="2">
        <v>0</v>
      </c>
      <c r="J378" s="100">
        <f t="shared" si="23"/>
        <v>92252.75</v>
      </c>
      <c r="K378" s="2">
        <v>85318.29</v>
      </c>
      <c r="L378" s="3">
        <f t="shared" si="20"/>
        <v>6934.4600000000064</v>
      </c>
      <c r="M378" s="101">
        <f t="shared" si="21"/>
        <v>7.5168057320784548E-2</v>
      </c>
      <c r="N378" s="110"/>
      <c r="O378" s="2">
        <v>0</v>
      </c>
      <c r="P378" s="3">
        <f t="shared" si="22"/>
        <v>-92252.75</v>
      </c>
    </row>
    <row r="379" spans="1:16" x14ac:dyDescent="0.3">
      <c r="A379">
        <v>72329</v>
      </c>
      <c r="B379" s="2">
        <v>255229.32</v>
      </c>
      <c r="C379" s="2">
        <v>493180.95</v>
      </c>
      <c r="D379" s="2">
        <v>5235.43</v>
      </c>
      <c r="E379" s="2">
        <v>5235.43</v>
      </c>
      <c r="F379" s="2">
        <v>37776.39</v>
      </c>
      <c r="G379" s="2">
        <v>72995.490000000005</v>
      </c>
      <c r="H379" s="2">
        <v>774.9</v>
      </c>
      <c r="I379" s="2">
        <v>774.9</v>
      </c>
      <c r="J379" s="100">
        <f t="shared" si="23"/>
        <v>578197.1</v>
      </c>
      <c r="K379" s="2">
        <v>498860.98999999987</v>
      </c>
      <c r="L379" s="3">
        <f t="shared" si="20"/>
        <v>79336.110000000102</v>
      </c>
      <c r="M379" s="101">
        <f t="shared" si="21"/>
        <v>0.13721291580327902</v>
      </c>
      <c r="N379" s="110"/>
      <c r="O379" s="2">
        <v>0</v>
      </c>
      <c r="P379" s="3">
        <f t="shared" si="22"/>
        <v>-578197.1</v>
      </c>
    </row>
    <row r="380" spans="1:16" x14ac:dyDescent="0.3">
      <c r="A380">
        <v>72330</v>
      </c>
      <c r="B380" s="2">
        <v>0</v>
      </c>
      <c r="C380" s="2">
        <v>0</v>
      </c>
      <c r="D380" s="2">
        <v>0</v>
      </c>
      <c r="E380" s="2">
        <v>0</v>
      </c>
      <c r="F380" s="2">
        <v>0</v>
      </c>
      <c r="G380" s="2">
        <v>0</v>
      </c>
      <c r="H380" s="2">
        <v>0</v>
      </c>
      <c r="I380" s="2">
        <v>0</v>
      </c>
      <c r="J380" s="100">
        <f t="shared" si="23"/>
        <v>0</v>
      </c>
      <c r="K380" s="2">
        <v>0</v>
      </c>
      <c r="L380" s="3">
        <f t="shared" si="20"/>
        <v>0</v>
      </c>
      <c r="M380" s="101">
        <f t="shared" si="21"/>
        <v>0</v>
      </c>
      <c r="N380" s="110"/>
      <c r="O380" s="2">
        <v>0</v>
      </c>
      <c r="P380" s="3">
        <f t="shared" si="22"/>
        <v>0</v>
      </c>
    </row>
    <row r="381" spans="1:16" x14ac:dyDescent="0.3">
      <c r="A381">
        <v>72331</v>
      </c>
      <c r="B381" s="2">
        <v>0</v>
      </c>
      <c r="C381" s="2">
        <v>0</v>
      </c>
      <c r="D381" s="2">
        <v>0</v>
      </c>
      <c r="E381" s="2">
        <v>0</v>
      </c>
      <c r="F381" s="2">
        <v>0</v>
      </c>
      <c r="G381" s="2">
        <v>0</v>
      </c>
      <c r="H381" s="2">
        <v>0</v>
      </c>
      <c r="I381" s="2">
        <v>0</v>
      </c>
      <c r="J381" s="100">
        <f t="shared" si="23"/>
        <v>0</v>
      </c>
      <c r="K381" s="2">
        <v>0</v>
      </c>
      <c r="L381" s="3">
        <f t="shared" si="20"/>
        <v>0</v>
      </c>
      <c r="M381" s="101">
        <f t="shared" si="21"/>
        <v>0</v>
      </c>
      <c r="N381" s="110"/>
      <c r="O381" s="2">
        <v>0</v>
      </c>
      <c r="P381" s="3">
        <f t="shared" si="22"/>
        <v>0</v>
      </c>
    </row>
    <row r="382" spans="1:16" x14ac:dyDescent="0.3">
      <c r="A382">
        <v>72332</v>
      </c>
      <c r="B382" s="2">
        <v>230273.43</v>
      </c>
      <c r="C382" s="2">
        <v>427615.98</v>
      </c>
      <c r="D382" s="2">
        <v>4723.5600000000004</v>
      </c>
      <c r="E382" s="2">
        <v>4723.5600000000004</v>
      </c>
      <c r="F382" s="2">
        <v>8496.1</v>
      </c>
      <c r="G382" s="2">
        <v>16417.3</v>
      </c>
      <c r="H382" s="2">
        <v>174.3</v>
      </c>
      <c r="I382" s="2">
        <v>174.3</v>
      </c>
      <c r="J382" s="100">
        <f t="shared" si="23"/>
        <v>453828.99999999994</v>
      </c>
      <c r="K382" s="2">
        <v>394407.08999999997</v>
      </c>
      <c r="L382" s="3">
        <f t="shared" si="20"/>
        <v>59421.909999999974</v>
      </c>
      <c r="M382" s="101">
        <f t="shared" si="21"/>
        <v>0.13093458108670883</v>
      </c>
      <c r="N382" s="110"/>
      <c r="O382" s="2">
        <v>17342.400000000001</v>
      </c>
      <c r="P382" s="3">
        <f t="shared" si="22"/>
        <v>-436486.59999999992</v>
      </c>
    </row>
    <row r="383" spans="1:16" x14ac:dyDescent="0.3">
      <c r="A383">
        <v>72333</v>
      </c>
      <c r="B383" s="2">
        <v>140706.42000000001</v>
      </c>
      <c r="C383" s="2">
        <v>258327.2</v>
      </c>
      <c r="D383" s="2">
        <v>2886.3</v>
      </c>
      <c r="E383" s="2">
        <v>2886.3</v>
      </c>
      <c r="F383" s="2">
        <v>14649.24</v>
      </c>
      <c r="G383" s="2">
        <v>28288.58</v>
      </c>
      <c r="H383" s="2">
        <v>300.5</v>
      </c>
      <c r="I383" s="2">
        <v>300.5</v>
      </c>
      <c r="J383" s="100">
        <f t="shared" si="23"/>
        <v>292989.38</v>
      </c>
      <c r="K383" s="2">
        <v>256405.91000000003</v>
      </c>
      <c r="L383" s="3">
        <f t="shared" si="20"/>
        <v>36583.469999999972</v>
      </c>
      <c r="M383" s="101">
        <f t="shared" si="21"/>
        <v>0.1248627851289353</v>
      </c>
      <c r="N383" s="110"/>
      <c r="O383" s="2">
        <v>13560.3</v>
      </c>
      <c r="P383" s="3">
        <f t="shared" si="22"/>
        <v>-279429.08</v>
      </c>
    </row>
    <row r="384" spans="1:16" x14ac:dyDescent="0.3">
      <c r="A384">
        <v>72334</v>
      </c>
      <c r="B384" s="2">
        <v>0</v>
      </c>
      <c r="C384" s="2">
        <v>0</v>
      </c>
      <c r="D384" s="2">
        <v>0</v>
      </c>
      <c r="E384" s="2">
        <v>0</v>
      </c>
      <c r="F384" s="2">
        <v>0</v>
      </c>
      <c r="G384" s="2">
        <v>0</v>
      </c>
      <c r="H384" s="2">
        <v>0</v>
      </c>
      <c r="I384" s="2">
        <v>0</v>
      </c>
      <c r="J384" s="100">
        <f t="shared" si="23"/>
        <v>0</v>
      </c>
      <c r="K384" s="2">
        <v>0</v>
      </c>
      <c r="L384" s="3">
        <f t="shared" si="20"/>
        <v>0</v>
      </c>
      <c r="M384" s="101">
        <f t="shared" si="21"/>
        <v>0</v>
      </c>
      <c r="N384" s="110"/>
      <c r="O384" s="2">
        <v>0</v>
      </c>
      <c r="P384" s="3">
        <f t="shared" si="22"/>
        <v>0</v>
      </c>
    </row>
    <row r="385" spans="1:16" x14ac:dyDescent="0.3">
      <c r="A385">
        <v>72335</v>
      </c>
      <c r="B385" s="2">
        <v>0</v>
      </c>
      <c r="C385" s="2">
        <v>0</v>
      </c>
      <c r="D385" s="2">
        <v>0</v>
      </c>
      <c r="E385" s="2">
        <v>0</v>
      </c>
      <c r="F385" s="2">
        <v>0</v>
      </c>
      <c r="G385" s="2">
        <v>0</v>
      </c>
      <c r="H385" s="2">
        <v>0</v>
      </c>
      <c r="I385" s="2">
        <v>0</v>
      </c>
      <c r="J385" s="100">
        <f t="shared" si="23"/>
        <v>0</v>
      </c>
      <c r="K385" s="2">
        <v>0</v>
      </c>
      <c r="L385" s="3">
        <f t="shared" si="20"/>
        <v>0</v>
      </c>
      <c r="M385" s="101">
        <f t="shared" si="21"/>
        <v>0</v>
      </c>
      <c r="N385" s="110"/>
      <c r="O385" s="2">
        <v>0</v>
      </c>
      <c r="P385" s="3">
        <f t="shared" si="22"/>
        <v>0</v>
      </c>
    </row>
    <row r="386" spans="1:16" x14ac:dyDescent="0.3">
      <c r="A386">
        <v>72338</v>
      </c>
      <c r="B386" s="2">
        <v>281005.7</v>
      </c>
      <c r="C386" s="2">
        <v>542990.1</v>
      </c>
      <c r="D386" s="2">
        <v>5764.21</v>
      </c>
      <c r="E386" s="2">
        <v>5764.21</v>
      </c>
      <c r="F386" s="2">
        <v>2178.89</v>
      </c>
      <c r="G386" s="2">
        <v>4210.21</v>
      </c>
      <c r="H386" s="2">
        <v>44.71</v>
      </c>
      <c r="I386" s="2">
        <v>44.71</v>
      </c>
      <c r="J386" s="100">
        <f t="shared" si="23"/>
        <v>558818.14999999979</v>
      </c>
      <c r="K386" s="2">
        <v>476931.38999999996</v>
      </c>
      <c r="L386" s="3">
        <f t="shared" si="20"/>
        <v>81886.759999999835</v>
      </c>
      <c r="M386" s="101">
        <f t="shared" si="21"/>
        <v>0.1465356127033452</v>
      </c>
      <c r="N386" s="110"/>
      <c r="O386" s="2">
        <v>0</v>
      </c>
      <c r="P386" s="3">
        <f t="shared" si="22"/>
        <v>-558818.14999999979</v>
      </c>
    </row>
    <row r="387" spans="1:16" x14ac:dyDescent="0.3">
      <c r="A387">
        <v>72339</v>
      </c>
      <c r="B387" s="2">
        <v>0</v>
      </c>
      <c r="C387" s="2">
        <v>0</v>
      </c>
      <c r="D387" s="2">
        <v>0</v>
      </c>
      <c r="E387" s="2">
        <v>0</v>
      </c>
      <c r="F387" s="2">
        <v>0</v>
      </c>
      <c r="G387" s="2">
        <v>0</v>
      </c>
      <c r="H387" s="2">
        <v>0</v>
      </c>
      <c r="I387" s="2">
        <v>0</v>
      </c>
      <c r="J387" s="100">
        <f t="shared" si="23"/>
        <v>0</v>
      </c>
      <c r="K387" s="2">
        <v>0</v>
      </c>
      <c r="L387" s="3">
        <f t="shared" ref="L387:L450" si="24">J387-K387</f>
        <v>0</v>
      </c>
      <c r="M387" s="101">
        <f t="shared" ref="M387:M450" si="25">IF(J387=0,0,L387/J387)</f>
        <v>0</v>
      </c>
      <c r="N387" s="110"/>
      <c r="O387" s="2">
        <v>0</v>
      </c>
      <c r="P387" s="3">
        <f t="shared" ref="P387:P450" si="26">O387-J387</f>
        <v>0</v>
      </c>
    </row>
    <row r="388" spans="1:16" x14ac:dyDescent="0.3">
      <c r="A388">
        <v>72340</v>
      </c>
      <c r="B388" s="2">
        <v>0</v>
      </c>
      <c r="C388" s="2">
        <v>0</v>
      </c>
      <c r="D388" s="2">
        <v>0</v>
      </c>
      <c r="E388" s="2">
        <v>0</v>
      </c>
      <c r="F388" s="2">
        <v>0</v>
      </c>
      <c r="G388" s="2">
        <v>0</v>
      </c>
      <c r="H388" s="2">
        <v>0</v>
      </c>
      <c r="I388" s="2">
        <v>0</v>
      </c>
      <c r="J388" s="100">
        <f t="shared" ref="J388:J451" si="27">SUM(C388:I388)-F388</f>
        <v>0</v>
      </c>
      <c r="K388" s="2">
        <v>0</v>
      </c>
      <c r="L388" s="3">
        <f t="shared" si="24"/>
        <v>0</v>
      </c>
      <c r="M388" s="101">
        <f t="shared" si="25"/>
        <v>0</v>
      </c>
      <c r="N388" s="110"/>
      <c r="O388" s="2">
        <v>0</v>
      </c>
      <c r="P388" s="3">
        <f t="shared" si="26"/>
        <v>0</v>
      </c>
    </row>
    <row r="389" spans="1:16" x14ac:dyDescent="0.3">
      <c r="A389">
        <v>72342</v>
      </c>
      <c r="B389" s="2">
        <v>0</v>
      </c>
      <c r="C389" s="2">
        <v>0</v>
      </c>
      <c r="D389" s="2">
        <v>0</v>
      </c>
      <c r="E389" s="2">
        <v>0</v>
      </c>
      <c r="F389" s="2">
        <v>0</v>
      </c>
      <c r="G389" s="2">
        <v>0</v>
      </c>
      <c r="H389" s="2">
        <v>0</v>
      </c>
      <c r="I389" s="2">
        <v>0</v>
      </c>
      <c r="J389" s="100">
        <f t="shared" si="27"/>
        <v>0</v>
      </c>
      <c r="K389" s="2">
        <v>0</v>
      </c>
      <c r="L389" s="3">
        <f t="shared" si="24"/>
        <v>0</v>
      </c>
      <c r="M389" s="101">
        <f t="shared" si="25"/>
        <v>0</v>
      </c>
      <c r="N389" s="110"/>
      <c r="O389" s="2">
        <v>0</v>
      </c>
      <c r="P389" s="3">
        <f t="shared" si="26"/>
        <v>0</v>
      </c>
    </row>
    <row r="390" spans="1:16" x14ac:dyDescent="0.3">
      <c r="A390">
        <v>72343</v>
      </c>
      <c r="B390" s="2">
        <v>144809.65</v>
      </c>
      <c r="C390" s="2">
        <v>279817.01</v>
      </c>
      <c r="D390" s="2">
        <v>2970.49</v>
      </c>
      <c r="E390" s="2">
        <v>2970.49</v>
      </c>
      <c r="F390" s="2">
        <v>0</v>
      </c>
      <c r="G390" s="2">
        <v>0</v>
      </c>
      <c r="H390" s="2">
        <v>0</v>
      </c>
      <c r="I390" s="2">
        <v>0</v>
      </c>
      <c r="J390" s="100">
        <f t="shared" si="27"/>
        <v>285757.99</v>
      </c>
      <c r="K390" s="2">
        <v>261228.14</v>
      </c>
      <c r="L390" s="3">
        <f t="shared" si="24"/>
        <v>24529.849999999977</v>
      </c>
      <c r="M390" s="101">
        <f t="shared" si="25"/>
        <v>8.5841344278772325E-2</v>
      </c>
      <c r="N390" s="110"/>
      <c r="O390" s="2">
        <v>0</v>
      </c>
      <c r="P390" s="3">
        <f t="shared" si="26"/>
        <v>-285757.99</v>
      </c>
    </row>
    <row r="391" spans="1:16" x14ac:dyDescent="0.3">
      <c r="A391">
        <v>72346</v>
      </c>
      <c r="B391" s="2">
        <v>265801</v>
      </c>
      <c r="C391" s="2">
        <v>513609.3</v>
      </c>
      <c r="D391" s="2">
        <v>5452.31</v>
      </c>
      <c r="E391" s="2">
        <v>5452.31</v>
      </c>
      <c r="F391" s="2">
        <v>0</v>
      </c>
      <c r="G391" s="2">
        <v>0</v>
      </c>
      <c r="H391" s="2">
        <v>0</v>
      </c>
      <c r="I391" s="2">
        <v>0</v>
      </c>
      <c r="J391" s="100">
        <f t="shared" si="27"/>
        <v>524513.92000000004</v>
      </c>
      <c r="K391" s="2">
        <v>488301.49</v>
      </c>
      <c r="L391" s="3">
        <f t="shared" si="24"/>
        <v>36212.430000000051</v>
      </c>
      <c r="M391" s="101">
        <f t="shared" si="25"/>
        <v>6.9039978958041856E-2</v>
      </c>
      <c r="N391" s="110"/>
      <c r="O391" s="2">
        <v>0</v>
      </c>
      <c r="P391" s="3">
        <f t="shared" si="26"/>
        <v>-524513.92000000004</v>
      </c>
    </row>
    <row r="392" spans="1:16" x14ac:dyDescent="0.3">
      <c r="A392">
        <v>72347</v>
      </c>
      <c r="B392" s="2">
        <v>80254.13</v>
      </c>
      <c r="C392" s="2">
        <v>155075.59</v>
      </c>
      <c r="D392" s="2">
        <v>0</v>
      </c>
      <c r="E392" s="2">
        <v>0</v>
      </c>
      <c r="F392" s="2">
        <v>0</v>
      </c>
      <c r="G392" s="2">
        <v>0</v>
      </c>
      <c r="H392" s="2">
        <v>0</v>
      </c>
      <c r="I392" s="2">
        <v>0</v>
      </c>
      <c r="J392" s="100">
        <f t="shared" si="27"/>
        <v>155075.59</v>
      </c>
      <c r="K392" s="2">
        <v>144846.62</v>
      </c>
      <c r="L392" s="3">
        <f t="shared" si="24"/>
        <v>10228.970000000001</v>
      </c>
      <c r="M392" s="101">
        <f t="shared" si="25"/>
        <v>6.5961187057228032E-2</v>
      </c>
      <c r="N392" s="110"/>
      <c r="O392" s="2">
        <v>0</v>
      </c>
      <c r="P392" s="3">
        <f t="shared" si="26"/>
        <v>-155075.59</v>
      </c>
    </row>
    <row r="393" spans="1:16" x14ac:dyDescent="0.3">
      <c r="A393">
        <v>72348</v>
      </c>
      <c r="B393" s="2">
        <v>0</v>
      </c>
      <c r="C393" s="2">
        <v>0</v>
      </c>
      <c r="D393" s="2">
        <v>0</v>
      </c>
      <c r="E393" s="2">
        <v>0</v>
      </c>
      <c r="F393" s="2">
        <v>0</v>
      </c>
      <c r="G393" s="2">
        <v>0</v>
      </c>
      <c r="H393" s="2">
        <v>0</v>
      </c>
      <c r="I393" s="2">
        <v>0</v>
      </c>
      <c r="J393" s="100">
        <f t="shared" si="27"/>
        <v>0</v>
      </c>
      <c r="K393" s="2">
        <v>0</v>
      </c>
      <c r="L393" s="3">
        <f t="shared" si="24"/>
        <v>0</v>
      </c>
      <c r="M393" s="101">
        <f t="shared" si="25"/>
        <v>0</v>
      </c>
      <c r="N393" s="110"/>
      <c r="O393" s="2">
        <v>0</v>
      </c>
      <c r="P393" s="3">
        <f t="shared" si="26"/>
        <v>0</v>
      </c>
    </row>
    <row r="394" spans="1:16" x14ac:dyDescent="0.3">
      <c r="A394">
        <v>72349</v>
      </c>
      <c r="B394" s="2">
        <v>0</v>
      </c>
      <c r="C394" s="2">
        <v>0</v>
      </c>
      <c r="D394" s="2">
        <v>0</v>
      </c>
      <c r="E394" s="2">
        <v>0</v>
      </c>
      <c r="F394" s="2">
        <v>0</v>
      </c>
      <c r="G394" s="2">
        <v>0</v>
      </c>
      <c r="H394" s="2">
        <v>0</v>
      </c>
      <c r="I394" s="2">
        <v>0</v>
      </c>
      <c r="J394" s="100">
        <f t="shared" si="27"/>
        <v>0</v>
      </c>
      <c r="K394" s="2">
        <v>0</v>
      </c>
      <c r="L394" s="3">
        <f t="shared" si="24"/>
        <v>0</v>
      </c>
      <c r="M394" s="101">
        <f t="shared" si="25"/>
        <v>0</v>
      </c>
      <c r="N394" s="110"/>
      <c r="O394" s="2">
        <v>0</v>
      </c>
      <c r="P394" s="3">
        <f t="shared" si="26"/>
        <v>0</v>
      </c>
    </row>
    <row r="395" spans="1:16" x14ac:dyDescent="0.3">
      <c r="A395">
        <v>72350</v>
      </c>
      <c r="B395" s="2">
        <v>0</v>
      </c>
      <c r="C395" s="2">
        <v>0</v>
      </c>
      <c r="D395" s="2">
        <v>0</v>
      </c>
      <c r="E395" s="2">
        <v>0</v>
      </c>
      <c r="F395" s="2">
        <v>0</v>
      </c>
      <c r="G395" s="2">
        <v>0</v>
      </c>
      <c r="H395" s="2">
        <v>0</v>
      </c>
      <c r="I395" s="2">
        <v>0</v>
      </c>
      <c r="J395" s="100">
        <f t="shared" si="27"/>
        <v>0</v>
      </c>
      <c r="K395" s="2">
        <v>0</v>
      </c>
      <c r="L395" s="3">
        <f t="shared" si="24"/>
        <v>0</v>
      </c>
      <c r="M395" s="101">
        <f t="shared" si="25"/>
        <v>0</v>
      </c>
      <c r="N395" s="110"/>
      <c r="O395" s="2">
        <v>0</v>
      </c>
      <c r="P395" s="3">
        <f t="shared" si="26"/>
        <v>0</v>
      </c>
    </row>
    <row r="396" spans="1:16" x14ac:dyDescent="0.3">
      <c r="A396">
        <v>72351</v>
      </c>
      <c r="B396" s="2">
        <v>0</v>
      </c>
      <c r="C396" s="2">
        <v>0</v>
      </c>
      <c r="D396" s="2">
        <v>0</v>
      </c>
      <c r="E396" s="2">
        <v>0</v>
      </c>
      <c r="F396" s="2">
        <v>0</v>
      </c>
      <c r="G396" s="2">
        <v>0</v>
      </c>
      <c r="H396" s="2">
        <v>0</v>
      </c>
      <c r="I396" s="2">
        <v>0</v>
      </c>
      <c r="J396" s="100">
        <f t="shared" si="27"/>
        <v>0</v>
      </c>
      <c r="K396" s="2">
        <v>0</v>
      </c>
      <c r="L396" s="3">
        <f t="shared" si="24"/>
        <v>0</v>
      </c>
      <c r="M396" s="101">
        <f t="shared" si="25"/>
        <v>0</v>
      </c>
      <c r="N396" s="110"/>
      <c r="O396" s="2">
        <v>0</v>
      </c>
      <c r="P396" s="3">
        <f t="shared" si="26"/>
        <v>0</v>
      </c>
    </row>
    <row r="397" spans="1:16" x14ac:dyDescent="0.3">
      <c r="A397">
        <v>72352</v>
      </c>
      <c r="B397" s="2">
        <v>95514.3</v>
      </c>
      <c r="C397" s="2">
        <v>184562.57</v>
      </c>
      <c r="D397" s="2">
        <v>1959.22</v>
      </c>
      <c r="E397" s="2">
        <v>1959.22</v>
      </c>
      <c r="F397" s="2">
        <v>0</v>
      </c>
      <c r="G397" s="2">
        <v>0</v>
      </c>
      <c r="H397" s="2">
        <v>0</v>
      </c>
      <c r="I397" s="2">
        <v>0</v>
      </c>
      <c r="J397" s="100">
        <f t="shared" si="27"/>
        <v>188481.01</v>
      </c>
      <c r="K397" s="2">
        <v>147883.95000000001</v>
      </c>
      <c r="L397" s="3">
        <f t="shared" si="24"/>
        <v>40597.06</v>
      </c>
      <c r="M397" s="101">
        <f t="shared" si="25"/>
        <v>0.21539071761128611</v>
      </c>
      <c r="N397" s="110"/>
      <c r="O397" s="2">
        <v>0</v>
      </c>
      <c r="P397" s="3">
        <f t="shared" si="26"/>
        <v>-188481.01</v>
      </c>
    </row>
    <row r="398" spans="1:16" x14ac:dyDescent="0.3">
      <c r="A398">
        <v>72353</v>
      </c>
      <c r="B398" s="2">
        <v>14887.02</v>
      </c>
      <c r="C398" s="2">
        <v>28766.32</v>
      </c>
      <c r="D398" s="2">
        <v>305.37</v>
      </c>
      <c r="E398" s="2">
        <v>305.37</v>
      </c>
      <c r="F398" s="2">
        <v>0</v>
      </c>
      <c r="G398" s="2">
        <v>0</v>
      </c>
      <c r="H398" s="2">
        <v>0</v>
      </c>
      <c r="I398" s="2">
        <v>0</v>
      </c>
      <c r="J398" s="100">
        <f t="shared" si="27"/>
        <v>29377.059999999998</v>
      </c>
      <c r="K398" s="2">
        <v>31325.69</v>
      </c>
      <c r="L398" s="3">
        <f t="shared" si="24"/>
        <v>-1948.630000000001</v>
      </c>
      <c r="M398" s="101">
        <f t="shared" si="25"/>
        <v>-6.6331688739445033E-2</v>
      </c>
      <c r="N398" s="110"/>
      <c r="O398" s="2">
        <v>0</v>
      </c>
      <c r="P398" s="3">
        <f t="shared" si="26"/>
        <v>-29377.059999999998</v>
      </c>
    </row>
    <row r="399" spans="1:16" x14ac:dyDescent="0.3">
      <c r="A399">
        <v>72401</v>
      </c>
      <c r="B399" s="2">
        <v>0</v>
      </c>
      <c r="C399" s="2">
        <v>0</v>
      </c>
      <c r="D399" s="2">
        <v>0</v>
      </c>
      <c r="E399" s="2">
        <v>0</v>
      </c>
      <c r="F399" s="2">
        <v>0</v>
      </c>
      <c r="G399" s="2">
        <v>0</v>
      </c>
      <c r="H399" s="2">
        <v>0</v>
      </c>
      <c r="I399" s="2">
        <v>0</v>
      </c>
      <c r="J399" s="100">
        <f t="shared" si="27"/>
        <v>0</v>
      </c>
      <c r="K399" s="2">
        <v>0</v>
      </c>
      <c r="L399" s="3">
        <f t="shared" si="24"/>
        <v>0</v>
      </c>
      <c r="M399" s="101">
        <f t="shared" si="25"/>
        <v>0</v>
      </c>
      <c r="N399" s="110"/>
      <c r="O399" s="2">
        <v>0</v>
      </c>
      <c r="P399" s="3">
        <f t="shared" si="26"/>
        <v>0</v>
      </c>
    </row>
    <row r="400" spans="1:16" x14ac:dyDescent="0.3">
      <c r="A400">
        <v>72402</v>
      </c>
      <c r="B400" s="2">
        <v>246753.66</v>
      </c>
      <c r="C400" s="2">
        <v>451712.94</v>
      </c>
      <c r="D400" s="2">
        <v>5061.62</v>
      </c>
      <c r="E400" s="2">
        <v>5061.62</v>
      </c>
      <c r="F400" s="2">
        <v>10152.16</v>
      </c>
      <c r="G400" s="2">
        <v>19617.2</v>
      </c>
      <c r="H400" s="2">
        <v>208.25</v>
      </c>
      <c r="I400" s="2">
        <v>208.25</v>
      </c>
      <c r="J400" s="100">
        <f t="shared" si="27"/>
        <v>481869.88</v>
      </c>
      <c r="K400" s="2">
        <v>443028.78000000009</v>
      </c>
      <c r="L400" s="3">
        <f t="shared" si="24"/>
        <v>38841.099999999919</v>
      </c>
      <c r="M400" s="101">
        <f t="shared" si="25"/>
        <v>8.060495501399656E-2</v>
      </c>
      <c r="N400" s="110"/>
      <c r="O400" s="2">
        <v>25427.33</v>
      </c>
      <c r="P400" s="3">
        <f t="shared" si="26"/>
        <v>-456442.55</v>
      </c>
    </row>
    <row r="401" spans="1:16" x14ac:dyDescent="0.3">
      <c r="A401">
        <v>72403</v>
      </c>
      <c r="B401" s="2">
        <v>538522.02</v>
      </c>
      <c r="C401" s="2">
        <v>983550.24</v>
      </c>
      <c r="D401" s="2">
        <v>11046.73</v>
      </c>
      <c r="E401" s="2">
        <v>11046.73</v>
      </c>
      <c r="F401" s="2">
        <v>59578.31</v>
      </c>
      <c r="G401" s="2">
        <v>115123.52</v>
      </c>
      <c r="H401" s="2">
        <v>1222.1199999999999</v>
      </c>
      <c r="I401" s="2">
        <v>1222.1199999999999</v>
      </c>
      <c r="J401" s="100">
        <f t="shared" si="27"/>
        <v>1123211.4600000002</v>
      </c>
      <c r="K401" s="2">
        <v>1013344.21</v>
      </c>
      <c r="L401" s="3">
        <f t="shared" si="24"/>
        <v>109867.25000000023</v>
      </c>
      <c r="M401" s="101">
        <f t="shared" si="25"/>
        <v>9.7815285823383794E-2</v>
      </c>
      <c r="N401" s="110"/>
      <c r="O401" s="2">
        <v>57039.96</v>
      </c>
      <c r="P401" s="3">
        <f t="shared" si="26"/>
        <v>-1066171.5000000002</v>
      </c>
    </row>
    <row r="402" spans="1:16" x14ac:dyDescent="0.3">
      <c r="A402">
        <v>72404</v>
      </c>
      <c r="B402" s="2">
        <v>0</v>
      </c>
      <c r="C402" s="2">
        <v>0</v>
      </c>
      <c r="D402" s="2">
        <v>0</v>
      </c>
      <c r="E402" s="2">
        <v>0</v>
      </c>
      <c r="F402" s="2">
        <v>0</v>
      </c>
      <c r="G402" s="2">
        <v>0</v>
      </c>
      <c r="H402" s="2">
        <v>0</v>
      </c>
      <c r="I402" s="2">
        <v>0</v>
      </c>
      <c r="J402" s="100">
        <f t="shared" si="27"/>
        <v>0</v>
      </c>
      <c r="K402" s="2">
        <v>0</v>
      </c>
      <c r="L402" s="3">
        <f t="shared" si="24"/>
        <v>0</v>
      </c>
      <c r="M402" s="101">
        <f t="shared" si="25"/>
        <v>0</v>
      </c>
      <c r="N402" s="110"/>
      <c r="O402" s="2">
        <v>0</v>
      </c>
      <c r="P402" s="3">
        <f t="shared" si="26"/>
        <v>0</v>
      </c>
    </row>
    <row r="403" spans="1:16" x14ac:dyDescent="0.3">
      <c r="A403">
        <v>72407</v>
      </c>
      <c r="B403" s="2">
        <v>0</v>
      </c>
      <c r="C403" s="2">
        <v>0</v>
      </c>
      <c r="D403" s="2">
        <v>0</v>
      </c>
      <c r="E403" s="2">
        <v>0</v>
      </c>
      <c r="F403" s="2">
        <v>0</v>
      </c>
      <c r="G403" s="2">
        <v>0</v>
      </c>
      <c r="H403" s="2">
        <v>0</v>
      </c>
      <c r="I403" s="2">
        <v>0</v>
      </c>
      <c r="J403" s="100">
        <f t="shared" si="27"/>
        <v>0</v>
      </c>
      <c r="K403" s="2">
        <v>0</v>
      </c>
      <c r="L403" s="3">
        <f t="shared" si="24"/>
        <v>0</v>
      </c>
      <c r="M403" s="101">
        <f t="shared" si="25"/>
        <v>0</v>
      </c>
      <c r="N403" s="110"/>
      <c r="O403" s="2">
        <v>0</v>
      </c>
      <c r="P403" s="3">
        <f t="shared" si="26"/>
        <v>0</v>
      </c>
    </row>
    <row r="404" spans="1:16" x14ac:dyDescent="0.3">
      <c r="A404">
        <v>72408</v>
      </c>
      <c r="B404" s="2">
        <v>0</v>
      </c>
      <c r="C404" s="2">
        <v>0</v>
      </c>
      <c r="D404" s="2">
        <v>0</v>
      </c>
      <c r="E404" s="2">
        <v>0</v>
      </c>
      <c r="F404" s="2">
        <v>0</v>
      </c>
      <c r="G404" s="2">
        <v>0</v>
      </c>
      <c r="H404" s="2">
        <v>0</v>
      </c>
      <c r="I404" s="2">
        <v>0</v>
      </c>
      <c r="J404" s="100">
        <f t="shared" si="27"/>
        <v>0</v>
      </c>
      <c r="K404" s="2">
        <v>0</v>
      </c>
      <c r="L404" s="3">
        <f t="shared" si="24"/>
        <v>0</v>
      </c>
      <c r="M404" s="101">
        <f t="shared" si="25"/>
        <v>0</v>
      </c>
      <c r="N404" s="110"/>
      <c r="O404" s="2">
        <v>0</v>
      </c>
      <c r="P404" s="3">
        <f t="shared" si="26"/>
        <v>0</v>
      </c>
    </row>
    <row r="405" spans="1:16" x14ac:dyDescent="0.3">
      <c r="A405">
        <v>72409</v>
      </c>
      <c r="B405" s="2">
        <v>0</v>
      </c>
      <c r="C405" s="107">
        <v>-595.75</v>
      </c>
      <c r="D405" s="2">
        <v>0</v>
      </c>
      <c r="E405" s="2">
        <v>0</v>
      </c>
      <c r="F405" s="2">
        <v>2760.4</v>
      </c>
      <c r="G405" s="2">
        <v>5334</v>
      </c>
      <c r="H405" s="2">
        <v>56.63</v>
      </c>
      <c r="I405" s="2">
        <v>56.63</v>
      </c>
      <c r="J405" s="100">
        <f t="shared" si="27"/>
        <v>4851.51</v>
      </c>
      <c r="K405" s="2">
        <v>5004.5999999999985</v>
      </c>
      <c r="L405" s="3">
        <f t="shared" si="24"/>
        <v>-153.08999999999833</v>
      </c>
      <c r="M405" s="101">
        <f t="shared" si="25"/>
        <v>-3.1555124074772248E-2</v>
      </c>
      <c r="N405" s="110"/>
      <c r="O405" s="2">
        <v>595.75</v>
      </c>
      <c r="P405" s="3">
        <f t="shared" si="26"/>
        <v>-4255.76</v>
      </c>
    </row>
    <row r="406" spans="1:16" x14ac:dyDescent="0.3">
      <c r="A406">
        <v>72411</v>
      </c>
      <c r="B406" s="2">
        <v>0</v>
      </c>
      <c r="C406" s="2">
        <v>0</v>
      </c>
      <c r="D406" s="2">
        <v>0</v>
      </c>
      <c r="E406" s="2">
        <v>0</v>
      </c>
      <c r="F406" s="2">
        <v>0</v>
      </c>
      <c r="G406" s="2">
        <v>0</v>
      </c>
      <c r="H406" s="2">
        <v>0</v>
      </c>
      <c r="I406" s="2">
        <v>0</v>
      </c>
      <c r="J406" s="100">
        <f t="shared" si="27"/>
        <v>0</v>
      </c>
      <c r="K406" s="2">
        <v>0</v>
      </c>
      <c r="L406" s="3">
        <f t="shared" si="24"/>
        <v>0</v>
      </c>
      <c r="M406" s="101">
        <f t="shared" si="25"/>
        <v>0</v>
      </c>
      <c r="N406" s="110"/>
      <c r="O406" s="2">
        <v>0</v>
      </c>
      <c r="P406" s="3">
        <f t="shared" si="26"/>
        <v>0</v>
      </c>
    </row>
    <row r="407" spans="1:16" x14ac:dyDescent="0.3">
      <c r="A407">
        <v>72412</v>
      </c>
      <c r="B407" s="2">
        <v>27733.15</v>
      </c>
      <c r="C407" s="2">
        <v>50708.27</v>
      </c>
      <c r="D407" s="2">
        <v>568.92999999999995</v>
      </c>
      <c r="E407" s="2">
        <v>568.92999999999995</v>
      </c>
      <c r="F407" s="2">
        <v>0</v>
      </c>
      <c r="G407" s="2">
        <v>0</v>
      </c>
      <c r="H407" s="2">
        <v>0</v>
      </c>
      <c r="I407" s="2">
        <v>0</v>
      </c>
      <c r="J407" s="100">
        <f t="shared" si="27"/>
        <v>51846.13</v>
      </c>
      <c r="K407" s="2">
        <v>47438</v>
      </c>
      <c r="L407" s="3">
        <f t="shared" si="24"/>
        <v>4408.1299999999974</v>
      </c>
      <c r="M407" s="101">
        <f t="shared" si="25"/>
        <v>8.50233180374311E-2</v>
      </c>
      <c r="N407" s="110"/>
      <c r="O407" s="2">
        <v>2880.87</v>
      </c>
      <c r="P407" s="3">
        <f t="shared" si="26"/>
        <v>-48965.259999999995</v>
      </c>
    </row>
    <row r="408" spans="1:16" x14ac:dyDescent="0.3">
      <c r="A408">
        <v>72413</v>
      </c>
      <c r="B408" s="2">
        <v>0</v>
      </c>
      <c r="C408" s="2">
        <v>0</v>
      </c>
      <c r="D408" s="2">
        <v>0</v>
      </c>
      <c r="E408" s="2">
        <v>0</v>
      </c>
      <c r="F408" s="2">
        <v>0</v>
      </c>
      <c r="G408" s="2">
        <v>0</v>
      </c>
      <c r="H408" s="2">
        <v>0</v>
      </c>
      <c r="I408" s="2">
        <v>0</v>
      </c>
      <c r="J408" s="100">
        <f t="shared" si="27"/>
        <v>0</v>
      </c>
      <c r="K408" s="2">
        <v>0</v>
      </c>
      <c r="L408" s="3">
        <f t="shared" si="24"/>
        <v>0</v>
      </c>
      <c r="M408" s="101">
        <f t="shared" si="25"/>
        <v>0</v>
      </c>
      <c r="N408" s="110"/>
      <c r="O408" s="2">
        <v>0</v>
      </c>
      <c r="P408" s="3">
        <f t="shared" si="26"/>
        <v>0</v>
      </c>
    </row>
    <row r="409" spans="1:16" x14ac:dyDescent="0.3">
      <c r="A409">
        <v>72415</v>
      </c>
      <c r="B409" s="2">
        <v>0</v>
      </c>
      <c r="C409" s="2">
        <v>0</v>
      </c>
      <c r="D409" s="2">
        <v>0</v>
      </c>
      <c r="E409" s="2">
        <v>0</v>
      </c>
      <c r="F409" s="2">
        <v>0</v>
      </c>
      <c r="G409" s="2">
        <v>0</v>
      </c>
      <c r="H409" s="2">
        <v>0</v>
      </c>
      <c r="I409" s="2">
        <v>0</v>
      </c>
      <c r="J409" s="100">
        <f t="shared" si="27"/>
        <v>0</v>
      </c>
      <c r="K409" s="2">
        <v>0</v>
      </c>
      <c r="L409" s="3">
        <f t="shared" si="24"/>
        <v>0</v>
      </c>
      <c r="M409" s="101">
        <f t="shared" si="25"/>
        <v>0</v>
      </c>
      <c r="N409" s="110"/>
      <c r="O409" s="2">
        <v>0</v>
      </c>
      <c r="P409" s="3">
        <f t="shared" si="26"/>
        <v>0</v>
      </c>
    </row>
    <row r="410" spans="1:16" x14ac:dyDescent="0.3">
      <c r="A410">
        <v>72416</v>
      </c>
      <c r="B410" s="2">
        <v>0</v>
      </c>
      <c r="C410" s="2">
        <v>0</v>
      </c>
      <c r="D410" s="2">
        <v>0</v>
      </c>
      <c r="E410" s="2">
        <v>0</v>
      </c>
      <c r="F410" s="2">
        <v>0</v>
      </c>
      <c r="G410" s="2">
        <v>0</v>
      </c>
      <c r="H410" s="2">
        <v>0</v>
      </c>
      <c r="I410" s="2">
        <v>0</v>
      </c>
      <c r="J410" s="100">
        <f t="shared" si="27"/>
        <v>0</v>
      </c>
      <c r="K410" s="2">
        <v>0</v>
      </c>
      <c r="L410" s="3">
        <f t="shared" si="24"/>
        <v>0</v>
      </c>
      <c r="M410" s="101">
        <f t="shared" si="25"/>
        <v>0</v>
      </c>
      <c r="N410" s="110"/>
      <c r="O410" s="2">
        <v>0</v>
      </c>
      <c r="P410" s="3">
        <f t="shared" si="26"/>
        <v>0</v>
      </c>
    </row>
    <row r="411" spans="1:16" x14ac:dyDescent="0.3">
      <c r="A411">
        <v>72501</v>
      </c>
      <c r="B411" s="2">
        <v>292496.03999999998</v>
      </c>
      <c r="C411" s="2">
        <v>539373.03</v>
      </c>
      <c r="D411" s="2">
        <v>5999.88</v>
      </c>
      <c r="E411" s="2">
        <v>5999.88</v>
      </c>
      <c r="F411" s="2">
        <v>19995.5</v>
      </c>
      <c r="G411" s="2">
        <v>38637.440000000002</v>
      </c>
      <c r="H411" s="2">
        <v>410.15</v>
      </c>
      <c r="I411" s="2">
        <v>410.15</v>
      </c>
      <c r="J411" s="100">
        <f t="shared" si="27"/>
        <v>590830.53</v>
      </c>
      <c r="K411" s="2">
        <v>529191.66</v>
      </c>
      <c r="L411" s="3">
        <f t="shared" si="24"/>
        <v>61638.869999999995</v>
      </c>
      <c r="M411" s="101">
        <f t="shared" si="25"/>
        <v>0.10432580388152926</v>
      </c>
      <c r="N411" s="110"/>
      <c r="O411" s="2">
        <v>25818.61</v>
      </c>
      <c r="P411" s="3">
        <f t="shared" si="26"/>
        <v>-565011.92000000004</v>
      </c>
    </row>
    <row r="412" spans="1:16" x14ac:dyDescent="0.3">
      <c r="A412">
        <v>72502</v>
      </c>
      <c r="B412" s="2">
        <v>24873.34</v>
      </c>
      <c r="C412" s="2">
        <v>45687.3</v>
      </c>
      <c r="D412" s="2">
        <v>0</v>
      </c>
      <c r="E412" s="2">
        <v>0</v>
      </c>
      <c r="F412" s="2">
        <v>0</v>
      </c>
      <c r="G412" s="2">
        <v>0</v>
      </c>
      <c r="H412" s="2">
        <v>0</v>
      </c>
      <c r="I412" s="2">
        <v>0</v>
      </c>
      <c r="J412" s="100">
        <f t="shared" si="27"/>
        <v>45687.3</v>
      </c>
      <c r="K412" s="2">
        <v>43575.82</v>
      </c>
      <c r="L412" s="3">
        <f t="shared" si="24"/>
        <v>2111.4800000000032</v>
      </c>
      <c r="M412" s="101">
        <f t="shared" si="25"/>
        <v>4.6215906827499174E-2</v>
      </c>
      <c r="N412" s="110"/>
      <c r="O412" s="2">
        <v>2376.02</v>
      </c>
      <c r="P412" s="3">
        <f t="shared" si="26"/>
        <v>-43311.280000000006</v>
      </c>
    </row>
    <row r="413" spans="1:16" x14ac:dyDescent="0.3">
      <c r="A413">
        <v>72504</v>
      </c>
      <c r="B413" s="2">
        <v>0</v>
      </c>
      <c r="C413" s="2">
        <v>0</v>
      </c>
      <c r="D413" s="2">
        <v>0</v>
      </c>
      <c r="E413" s="2">
        <v>0</v>
      </c>
      <c r="F413" s="2">
        <v>0</v>
      </c>
      <c r="G413" s="2">
        <v>0</v>
      </c>
      <c r="H413" s="2">
        <v>0</v>
      </c>
      <c r="I413" s="2">
        <v>0</v>
      </c>
      <c r="J413" s="100">
        <f t="shared" si="27"/>
        <v>0</v>
      </c>
      <c r="K413" s="2">
        <v>0</v>
      </c>
      <c r="L413" s="3">
        <f t="shared" si="24"/>
        <v>0</v>
      </c>
      <c r="M413" s="101">
        <f t="shared" si="25"/>
        <v>0</v>
      </c>
      <c r="N413" s="110"/>
      <c r="O413" s="2">
        <v>0</v>
      </c>
      <c r="P413" s="3">
        <f t="shared" si="26"/>
        <v>0</v>
      </c>
    </row>
    <row r="414" spans="1:16" x14ac:dyDescent="0.3">
      <c r="A414">
        <v>72506</v>
      </c>
      <c r="B414" s="2">
        <v>0</v>
      </c>
      <c r="C414" s="2">
        <v>0</v>
      </c>
      <c r="D414" s="2">
        <v>0</v>
      </c>
      <c r="E414" s="2">
        <v>0</v>
      </c>
      <c r="F414" s="2">
        <v>0</v>
      </c>
      <c r="G414" s="2">
        <v>0</v>
      </c>
      <c r="H414" s="2">
        <v>0</v>
      </c>
      <c r="I414" s="2">
        <v>0</v>
      </c>
      <c r="J414" s="100">
        <f t="shared" si="27"/>
        <v>0</v>
      </c>
      <c r="K414" s="2">
        <v>0</v>
      </c>
      <c r="L414" s="3">
        <f t="shared" si="24"/>
        <v>0</v>
      </c>
      <c r="M414" s="101">
        <f t="shared" si="25"/>
        <v>0</v>
      </c>
      <c r="N414" s="110"/>
      <c r="O414" s="2">
        <v>0</v>
      </c>
      <c r="P414" s="3">
        <f t="shared" si="26"/>
        <v>0</v>
      </c>
    </row>
    <row r="415" spans="1:16" x14ac:dyDescent="0.3">
      <c r="A415">
        <v>72507</v>
      </c>
      <c r="B415" s="2">
        <v>0</v>
      </c>
      <c r="C415" s="2">
        <v>0</v>
      </c>
      <c r="D415" s="2">
        <v>0</v>
      </c>
      <c r="E415" s="2">
        <v>0</v>
      </c>
      <c r="F415" s="2">
        <v>0</v>
      </c>
      <c r="G415" s="2">
        <v>0</v>
      </c>
      <c r="H415" s="2">
        <v>0</v>
      </c>
      <c r="I415" s="2">
        <v>0</v>
      </c>
      <c r="J415" s="100">
        <f t="shared" si="27"/>
        <v>0</v>
      </c>
      <c r="K415" s="2">
        <v>0</v>
      </c>
      <c r="L415" s="3">
        <f t="shared" si="24"/>
        <v>0</v>
      </c>
      <c r="M415" s="101">
        <f t="shared" si="25"/>
        <v>0</v>
      </c>
      <c r="N415" s="110"/>
      <c r="O415" s="2">
        <v>0</v>
      </c>
      <c r="P415" s="3">
        <f t="shared" si="26"/>
        <v>0</v>
      </c>
    </row>
    <row r="416" spans="1:16" x14ac:dyDescent="0.3">
      <c r="A416">
        <v>72509</v>
      </c>
      <c r="B416" s="2">
        <v>28544.86</v>
      </c>
      <c r="C416" s="2">
        <v>51227.1</v>
      </c>
      <c r="D416" s="2">
        <v>585.55999999999995</v>
      </c>
      <c r="E416" s="2">
        <v>585.55999999999995</v>
      </c>
      <c r="F416" s="2">
        <v>0</v>
      </c>
      <c r="G416" s="2">
        <v>0</v>
      </c>
      <c r="H416" s="2">
        <v>0</v>
      </c>
      <c r="I416" s="2">
        <v>0</v>
      </c>
      <c r="J416" s="100">
        <f t="shared" si="27"/>
        <v>52398.219999999994</v>
      </c>
      <c r="K416" s="2">
        <v>47866.529999999992</v>
      </c>
      <c r="L416" s="3">
        <f t="shared" si="24"/>
        <v>4531.6900000000023</v>
      </c>
      <c r="M416" s="101">
        <f t="shared" si="25"/>
        <v>8.6485571456435026E-2</v>
      </c>
      <c r="N416" s="110"/>
      <c r="O416" s="2">
        <v>3930.25</v>
      </c>
      <c r="P416" s="3">
        <f t="shared" si="26"/>
        <v>-48467.969999999994</v>
      </c>
    </row>
    <row r="417" spans="1:16" x14ac:dyDescent="0.3">
      <c r="A417">
        <v>72510</v>
      </c>
      <c r="B417" s="2">
        <v>40231.08</v>
      </c>
      <c r="C417" s="2">
        <v>74443.25</v>
      </c>
      <c r="D417" s="2">
        <v>0</v>
      </c>
      <c r="E417" s="2">
        <v>0</v>
      </c>
      <c r="F417" s="2">
        <v>5789.01</v>
      </c>
      <c r="G417" s="2">
        <v>11190.5</v>
      </c>
      <c r="H417" s="2">
        <v>0</v>
      </c>
      <c r="I417" s="2">
        <v>0</v>
      </c>
      <c r="J417" s="100">
        <f t="shared" si="27"/>
        <v>85633.75</v>
      </c>
      <c r="K417" s="2">
        <v>73426.829999999987</v>
      </c>
      <c r="L417" s="3">
        <f t="shared" si="24"/>
        <v>12206.920000000013</v>
      </c>
      <c r="M417" s="101">
        <f t="shared" si="25"/>
        <v>0.1425480023939161</v>
      </c>
      <c r="N417" s="110"/>
      <c r="O417" s="2">
        <v>3307.08</v>
      </c>
      <c r="P417" s="3">
        <f t="shared" si="26"/>
        <v>-82326.67</v>
      </c>
    </row>
    <row r="418" spans="1:16" x14ac:dyDescent="0.3">
      <c r="A418">
        <v>72512</v>
      </c>
      <c r="B418" s="2">
        <v>0</v>
      </c>
      <c r="C418" s="2">
        <v>0</v>
      </c>
      <c r="D418" s="2">
        <v>0</v>
      </c>
      <c r="E418" s="2">
        <v>0</v>
      </c>
      <c r="F418" s="2">
        <v>0</v>
      </c>
      <c r="G418" s="2">
        <v>0</v>
      </c>
      <c r="H418" s="2">
        <v>0</v>
      </c>
      <c r="I418" s="2">
        <v>0</v>
      </c>
      <c r="J418" s="100">
        <f t="shared" si="27"/>
        <v>0</v>
      </c>
      <c r="K418" s="2">
        <v>0</v>
      </c>
      <c r="L418" s="3">
        <f t="shared" si="24"/>
        <v>0</v>
      </c>
      <c r="M418" s="101">
        <f t="shared" si="25"/>
        <v>0</v>
      </c>
      <c r="N418" s="110"/>
      <c r="O418" s="2">
        <v>0</v>
      </c>
      <c r="P418" s="3">
        <f t="shared" si="26"/>
        <v>0</v>
      </c>
    </row>
    <row r="419" spans="1:16" x14ac:dyDescent="0.3">
      <c r="A419">
        <v>72513</v>
      </c>
      <c r="B419" s="2">
        <v>0</v>
      </c>
      <c r="C419" s="2">
        <v>0</v>
      </c>
      <c r="D419" s="2">
        <v>0</v>
      </c>
      <c r="E419" s="2">
        <v>0</v>
      </c>
      <c r="F419" s="2">
        <v>0</v>
      </c>
      <c r="G419" s="2">
        <v>0</v>
      </c>
      <c r="H419" s="2">
        <v>0</v>
      </c>
      <c r="I419" s="2">
        <v>0</v>
      </c>
      <c r="J419" s="100">
        <f t="shared" si="27"/>
        <v>0</v>
      </c>
      <c r="K419" s="2">
        <v>0</v>
      </c>
      <c r="L419" s="3">
        <f t="shared" si="24"/>
        <v>0</v>
      </c>
      <c r="M419" s="101">
        <f t="shared" si="25"/>
        <v>0</v>
      </c>
      <c r="N419" s="110"/>
      <c r="O419" s="2">
        <v>0</v>
      </c>
      <c r="P419" s="3">
        <f t="shared" si="26"/>
        <v>0</v>
      </c>
    </row>
    <row r="420" spans="1:16" x14ac:dyDescent="0.3">
      <c r="A420">
        <v>72601</v>
      </c>
      <c r="B420" s="2">
        <v>5606260.2000000002</v>
      </c>
      <c r="C420" s="2">
        <v>10381304.92</v>
      </c>
      <c r="D420" s="2">
        <v>115000.27</v>
      </c>
      <c r="E420" s="2">
        <v>115000.27</v>
      </c>
      <c r="F420" s="2">
        <v>339227.98</v>
      </c>
      <c r="G420" s="2">
        <v>655992.93999999994</v>
      </c>
      <c r="H420" s="2">
        <v>6958.54</v>
      </c>
      <c r="I420" s="2">
        <v>6958.54</v>
      </c>
      <c r="J420" s="100">
        <f t="shared" si="27"/>
        <v>11281215.479999997</v>
      </c>
      <c r="K420" s="2">
        <v>10018730.140000001</v>
      </c>
      <c r="L420" s="3">
        <f t="shared" si="24"/>
        <v>1262485.3399999961</v>
      </c>
      <c r="M420" s="101">
        <f t="shared" si="25"/>
        <v>0.1119104002789597</v>
      </c>
      <c r="N420" s="110"/>
      <c r="O420" s="2">
        <v>457482.85</v>
      </c>
      <c r="P420" s="3">
        <f t="shared" si="26"/>
        <v>-10823732.629999997</v>
      </c>
    </row>
    <row r="421" spans="1:16" x14ac:dyDescent="0.3">
      <c r="A421">
        <v>72602</v>
      </c>
      <c r="B421" s="2">
        <v>433428.95</v>
      </c>
      <c r="C421" s="2">
        <v>799223.7</v>
      </c>
      <c r="D421" s="2">
        <v>8890.77</v>
      </c>
      <c r="E421" s="2">
        <v>8890.77</v>
      </c>
      <c r="F421" s="2">
        <v>20977.439999999999</v>
      </c>
      <c r="G421" s="2">
        <v>40534.9</v>
      </c>
      <c r="H421" s="2">
        <v>430.31</v>
      </c>
      <c r="I421" s="2">
        <v>430.31</v>
      </c>
      <c r="J421" s="100">
        <f t="shared" si="27"/>
        <v>858400.76000000013</v>
      </c>
      <c r="K421" s="2">
        <v>768251.29999999993</v>
      </c>
      <c r="L421" s="3">
        <f t="shared" si="24"/>
        <v>90149.460000000196</v>
      </c>
      <c r="M421" s="101">
        <f t="shared" si="25"/>
        <v>0.10502024718617466</v>
      </c>
      <c r="N421" s="110"/>
      <c r="O421" s="2">
        <v>38295.17</v>
      </c>
      <c r="P421" s="3">
        <f t="shared" si="26"/>
        <v>-820105.59000000008</v>
      </c>
    </row>
    <row r="422" spans="1:16" x14ac:dyDescent="0.3">
      <c r="A422">
        <v>72604</v>
      </c>
      <c r="B422" s="2">
        <v>2585819.23</v>
      </c>
      <c r="C422" s="2">
        <v>4780443.7</v>
      </c>
      <c r="D422" s="2">
        <v>53042.52</v>
      </c>
      <c r="E422" s="2">
        <v>53042.52</v>
      </c>
      <c r="F422" s="2">
        <v>6435.71</v>
      </c>
      <c r="G422" s="2">
        <v>12435.82</v>
      </c>
      <c r="H422" s="2">
        <v>132.02000000000001</v>
      </c>
      <c r="I422" s="2">
        <v>132.02000000000001</v>
      </c>
      <c r="J422" s="100">
        <f t="shared" si="27"/>
        <v>4899228.5999999987</v>
      </c>
      <c r="K422" s="2">
        <v>4593505.5000000009</v>
      </c>
      <c r="L422" s="3">
        <f t="shared" si="24"/>
        <v>305723.09999999776</v>
      </c>
      <c r="M422" s="101">
        <f t="shared" si="25"/>
        <v>6.2402293291641431E-2</v>
      </c>
      <c r="N422" s="110"/>
      <c r="O422" s="2">
        <v>216282.81</v>
      </c>
      <c r="P422" s="3">
        <f t="shared" si="26"/>
        <v>-4682945.7899999991</v>
      </c>
    </row>
    <row r="423" spans="1:16" x14ac:dyDescent="0.3">
      <c r="A423">
        <v>72605</v>
      </c>
      <c r="B423" s="2">
        <v>143918.89000000001</v>
      </c>
      <c r="C423" s="2">
        <v>262969.84000000003</v>
      </c>
      <c r="D423" s="2">
        <v>2952.15</v>
      </c>
      <c r="E423" s="2">
        <v>0</v>
      </c>
      <c r="F423" s="2">
        <v>1732.43</v>
      </c>
      <c r="G423" s="2">
        <v>3347.61</v>
      </c>
      <c r="H423" s="2">
        <v>35.54</v>
      </c>
      <c r="I423" s="2">
        <v>0</v>
      </c>
      <c r="J423" s="100">
        <f t="shared" si="27"/>
        <v>269305.14</v>
      </c>
      <c r="K423" s="2">
        <v>235785.32</v>
      </c>
      <c r="L423" s="3">
        <f t="shared" si="24"/>
        <v>33519.820000000007</v>
      </c>
      <c r="M423" s="101">
        <f t="shared" si="25"/>
        <v>0.12446780629586203</v>
      </c>
      <c r="N423" s="110"/>
      <c r="O423" s="2">
        <v>15125.87</v>
      </c>
      <c r="P423" s="3">
        <f t="shared" si="26"/>
        <v>-254179.27000000002</v>
      </c>
    </row>
    <row r="424" spans="1:16" x14ac:dyDescent="0.3">
      <c r="A424">
        <v>72606</v>
      </c>
      <c r="B424" s="2">
        <v>53580.06</v>
      </c>
      <c r="C424" s="2">
        <v>98543.37</v>
      </c>
      <c r="D424" s="2">
        <v>1099.06</v>
      </c>
      <c r="E424" s="2">
        <v>1099.06</v>
      </c>
      <c r="F424" s="2">
        <v>0</v>
      </c>
      <c r="G424" s="2">
        <v>0</v>
      </c>
      <c r="H424" s="2">
        <v>0</v>
      </c>
      <c r="I424" s="2">
        <v>0</v>
      </c>
      <c r="J424" s="100">
        <f t="shared" si="27"/>
        <v>100741.48999999999</v>
      </c>
      <c r="K424" s="2">
        <v>79029.609999999986</v>
      </c>
      <c r="L424" s="3">
        <f t="shared" si="24"/>
        <v>21711.880000000005</v>
      </c>
      <c r="M424" s="101">
        <f t="shared" si="25"/>
        <v>0.21552073529982538</v>
      </c>
      <c r="N424" s="110"/>
      <c r="O424" s="2">
        <v>4989.59</v>
      </c>
      <c r="P424" s="3">
        <f t="shared" si="26"/>
        <v>-95751.9</v>
      </c>
    </row>
    <row r="425" spans="1:16" x14ac:dyDescent="0.3">
      <c r="A425">
        <v>72608</v>
      </c>
      <c r="B425" s="2">
        <v>0</v>
      </c>
      <c r="C425" s="2">
        <v>0</v>
      </c>
      <c r="D425" s="2">
        <v>0</v>
      </c>
      <c r="E425" s="2">
        <v>0</v>
      </c>
      <c r="F425" s="2">
        <v>0</v>
      </c>
      <c r="G425" s="2">
        <v>0</v>
      </c>
      <c r="H425" s="2">
        <v>0</v>
      </c>
      <c r="I425" s="2">
        <v>0</v>
      </c>
      <c r="J425" s="100">
        <f t="shared" si="27"/>
        <v>0</v>
      </c>
      <c r="K425" s="2">
        <v>0</v>
      </c>
      <c r="L425" s="3">
        <f t="shared" si="24"/>
        <v>0</v>
      </c>
      <c r="M425" s="101">
        <f t="shared" si="25"/>
        <v>0</v>
      </c>
      <c r="N425" s="110"/>
      <c r="O425" s="2">
        <v>0</v>
      </c>
      <c r="P425" s="3">
        <f t="shared" si="26"/>
        <v>0</v>
      </c>
    </row>
    <row r="426" spans="1:16" x14ac:dyDescent="0.3">
      <c r="A426">
        <v>72609</v>
      </c>
      <c r="B426" s="2">
        <v>0</v>
      </c>
      <c r="C426" s="2">
        <v>0</v>
      </c>
      <c r="D426" s="2">
        <v>0</v>
      </c>
      <c r="E426" s="2">
        <v>0</v>
      </c>
      <c r="F426" s="2">
        <v>0</v>
      </c>
      <c r="G426" s="2">
        <v>0</v>
      </c>
      <c r="H426" s="2">
        <v>0</v>
      </c>
      <c r="I426" s="2">
        <v>0</v>
      </c>
      <c r="J426" s="100">
        <f t="shared" si="27"/>
        <v>0</v>
      </c>
      <c r="K426" s="2">
        <v>0</v>
      </c>
      <c r="L426" s="3">
        <f t="shared" si="24"/>
        <v>0</v>
      </c>
      <c r="M426" s="101">
        <f t="shared" si="25"/>
        <v>0</v>
      </c>
      <c r="N426" s="110"/>
      <c r="O426" s="2">
        <v>0</v>
      </c>
      <c r="P426" s="3">
        <f t="shared" si="26"/>
        <v>0</v>
      </c>
    </row>
    <row r="427" spans="1:16" x14ac:dyDescent="0.3">
      <c r="A427">
        <v>72611</v>
      </c>
      <c r="B427" s="2">
        <v>0</v>
      </c>
      <c r="C427" s="2">
        <v>0</v>
      </c>
      <c r="D427" s="2">
        <v>0</v>
      </c>
      <c r="E427" s="2">
        <v>0</v>
      </c>
      <c r="F427" s="2">
        <v>0</v>
      </c>
      <c r="G427" s="2">
        <v>0</v>
      </c>
      <c r="H427" s="2">
        <v>0</v>
      </c>
      <c r="I427" s="2">
        <v>0</v>
      </c>
      <c r="J427" s="100">
        <f t="shared" si="27"/>
        <v>0</v>
      </c>
      <c r="K427" s="2">
        <v>727.46999999999991</v>
      </c>
      <c r="L427" s="3">
        <f t="shared" si="24"/>
        <v>-727.46999999999991</v>
      </c>
      <c r="M427" s="101">
        <f t="shared" si="25"/>
        <v>0</v>
      </c>
      <c r="N427" s="110"/>
      <c r="O427" s="2">
        <v>0</v>
      </c>
      <c r="P427" s="3">
        <f t="shared" si="26"/>
        <v>0</v>
      </c>
    </row>
    <row r="428" spans="1:16" x14ac:dyDescent="0.3">
      <c r="A428">
        <v>72612</v>
      </c>
      <c r="B428" s="2">
        <v>0</v>
      </c>
      <c r="C428" s="2">
        <v>0</v>
      </c>
      <c r="D428" s="2">
        <v>0</v>
      </c>
      <c r="E428" s="2">
        <v>0</v>
      </c>
      <c r="F428" s="2">
        <v>0</v>
      </c>
      <c r="G428" s="2">
        <v>0</v>
      </c>
      <c r="H428" s="2">
        <v>0</v>
      </c>
      <c r="I428" s="2">
        <v>0</v>
      </c>
      <c r="J428" s="100">
        <f t="shared" si="27"/>
        <v>0</v>
      </c>
      <c r="K428" s="2">
        <v>0</v>
      </c>
      <c r="L428" s="3">
        <f t="shared" si="24"/>
        <v>0</v>
      </c>
      <c r="M428" s="101">
        <f t="shared" si="25"/>
        <v>0</v>
      </c>
      <c r="N428" s="110"/>
      <c r="O428" s="2">
        <v>0</v>
      </c>
      <c r="P428" s="3">
        <f t="shared" si="26"/>
        <v>0</v>
      </c>
    </row>
    <row r="429" spans="1:16" x14ac:dyDescent="0.3">
      <c r="A429">
        <v>72613</v>
      </c>
      <c r="B429" s="2">
        <v>17195.07</v>
      </c>
      <c r="C429" s="2">
        <v>32198.799999999999</v>
      </c>
      <c r="D429" s="2">
        <v>352.72</v>
      </c>
      <c r="E429" s="2">
        <v>352.72</v>
      </c>
      <c r="F429" s="2">
        <v>0</v>
      </c>
      <c r="G429" s="2">
        <v>0</v>
      </c>
      <c r="H429" s="2">
        <v>0</v>
      </c>
      <c r="I429" s="2">
        <v>0</v>
      </c>
      <c r="J429" s="100">
        <f t="shared" si="27"/>
        <v>32904.239999999998</v>
      </c>
      <c r="K429" s="2">
        <v>30966.050000000003</v>
      </c>
      <c r="L429" s="3">
        <f t="shared" si="24"/>
        <v>1938.1899999999951</v>
      </c>
      <c r="M429" s="101">
        <f t="shared" si="25"/>
        <v>5.8903958881894709E-2</v>
      </c>
      <c r="N429" s="110"/>
      <c r="O429" s="2">
        <v>1027.69</v>
      </c>
      <c r="P429" s="3">
        <f t="shared" si="26"/>
        <v>-31876.55</v>
      </c>
    </row>
    <row r="430" spans="1:16" x14ac:dyDescent="0.3">
      <c r="A430">
        <v>72614</v>
      </c>
      <c r="B430" s="2">
        <v>29168.01</v>
      </c>
      <c r="C430" s="2">
        <v>54283.07</v>
      </c>
      <c r="D430" s="2">
        <v>598.29</v>
      </c>
      <c r="E430" s="2">
        <v>598.29</v>
      </c>
      <c r="F430" s="2">
        <v>99.94</v>
      </c>
      <c r="G430" s="2">
        <v>193.11</v>
      </c>
      <c r="H430" s="2">
        <v>2.0499999999999998</v>
      </c>
      <c r="I430" s="2">
        <v>2.0499999999999998</v>
      </c>
      <c r="J430" s="100">
        <f t="shared" si="27"/>
        <v>55676.860000000008</v>
      </c>
      <c r="K430" s="2">
        <v>49645.26</v>
      </c>
      <c r="L430" s="3">
        <f t="shared" si="24"/>
        <v>6031.6000000000058</v>
      </c>
      <c r="M430" s="101">
        <f t="shared" si="25"/>
        <v>0.10833225867981788</v>
      </c>
      <c r="N430" s="110"/>
      <c r="O430" s="2">
        <v>2076.4499999999998</v>
      </c>
      <c r="P430" s="3">
        <f t="shared" si="26"/>
        <v>-53600.410000000011</v>
      </c>
    </row>
    <row r="431" spans="1:16" x14ac:dyDescent="0.3">
      <c r="A431">
        <v>72615</v>
      </c>
      <c r="B431" s="2">
        <v>0</v>
      </c>
      <c r="C431" s="2">
        <v>0</v>
      </c>
      <c r="D431" s="2">
        <v>0</v>
      </c>
      <c r="E431" s="2">
        <v>0</v>
      </c>
      <c r="F431" s="2">
        <v>0</v>
      </c>
      <c r="G431" s="2">
        <v>0</v>
      </c>
      <c r="H431" s="2">
        <v>0</v>
      </c>
      <c r="I431" s="2">
        <v>0</v>
      </c>
      <c r="J431" s="100">
        <f t="shared" si="27"/>
        <v>0</v>
      </c>
      <c r="K431" s="2">
        <v>0</v>
      </c>
      <c r="L431" s="3">
        <f t="shared" si="24"/>
        <v>0</v>
      </c>
      <c r="M431" s="101">
        <f t="shared" si="25"/>
        <v>0</v>
      </c>
      <c r="N431" s="110"/>
      <c r="O431" s="2">
        <v>0</v>
      </c>
      <c r="P431" s="3">
        <f t="shared" si="26"/>
        <v>0</v>
      </c>
    </row>
    <row r="432" spans="1:16" x14ac:dyDescent="0.3">
      <c r="A432">
        <v>72616</v>
      </c>
      <c r="B432" s="2">
        <v>0</v>
      </c>
      <c r="C432" s="2">
        <v>0</v>
      </c>
      <c r="D432" s="2">
        <v>0</v>
      </c>
      <c r="E432" s="2">
        <v>0</v>
      </c>
      <c r="F432" s="2">
        <v>0</v>
      </c>
      <c r="G432" s="2">
        <v>0</v>
      </c>
      <c r="H432" s="2">
        <v>0</v>
      </c>
      <c r="I432" s="2">
        <v>0</v>
      </c>
      <c r="J432" s="100">
        <f t="shared" si="27"/>
        <v>0</v>
      </c>
      <c r="K432" s="2">
        <v>0</v>
      </c>
      <c r="L432" s="3">
        <f t="shared" si="24"/>
        <v>0</v>
      </c>
      <c r="M432" s="101">
        <f t="shared" si="25"/>
        <v>0</v>
      </c>
      <c r="N432" s="110"/>
      <c r="O432" s="2">
        <v>0</v>
      </c>
      <c r="P432" s="3">
        <f t="shared" si="26"/>
        <v>0</v>
      </c>
    </row>
    <row r="433" spans="1:16" x14ac:dyDescent="0.3">
      <c r="A433">
        <v>72617</v>
      </c>
      <c r="B433" s="2">
        <v>0</v>
      </c>
      <c r="C433" s="2">
        <v>0</v>
      </c>
      <c r="D433" s="2">
        <v>0</v>
      </c>
      <c r="E433" s="2">
        <v>0</v>
      </c>
      <c r="F433" s="2">
        <v>0</v>
      </c>
      <c r="G433" s="2">
        <v>0</v>
      </c>
      <c r="H433" s="2">
        <v>0</v>
      </c>
      <c r="I433" s="2">
        <v>0</v>
      </c>
      <c r="J433" s="100">
        <f t="shared" si="27"/>
        <v>0</v>
      </c>
      <c r="K433" s="2">
        <v>0</v>
      </c>
      <c r="L433" s="3">
        <f t="shared" si="24"/>
        <v>0</v>
      </c>
      <c r="M433" s="101">
        <f t="shared" si="25"/>
        <v>0</v>
      </c>
      <c r="N433" s="110"/>
      <c r="O433" s="2">
        <v>0</v>
      </c>
      <c r="P433" s="3">
        <f t="shared" si="26"/>
        <v>0</v>
      </c>
    </row>
    <row r="434" spans="1:16" x14ac:dyDescent="0.3">
      <c r="A434">
        <v>72619</v>
      </c>
      <c r="B434" s="2">
        <v>0</v>
      </c>
      <c r="C434" s="2">
        <v>0</v>
      </c>
      <c r="D434" s="2">
        <v>0</v>
      </c>
      <c r="E434" s="2">
        <v>0</v>
      </c>
      <c r="F434" s="2">
        <v>0</v>
      </c>
      <c r="G434" s="2">
        <v>0</v>
      </c>
      <c r="H434" s="2">
        <v>0</v>
      </c>
      <c r="I434" s="2">
        <v>0</v>
      </c>
      <c r="J434" s="100">
        <f t="shared" si="27"/>
        <v>0</v>
      </c>
      <c r="K434" s="2">
        <v>0</v>
      </c>
      <c r="L434" s="3">
        <f t="shared" si="24"/>
        <v>0</v>
      </c>
      <c r="M434" s="101">
        <f t="shared" si="25"/>
        <v>0</v>
      </c>
      <c r="N434" s="110"/>
      <c r="O434" s="2">
        <v>0</v>
      </c>
      <c r="P434" s="3">
        <f t="shared" si="26"/>
        <v>0</v>
      </c>
    </row>
    <row r="435" spans="1:16" x14ac:dyDescent="0.3">
      <c r="A435">
        <v>72620</v>
      </c>
      <c r="B435" s="2">
        <v>0</v>
      </c>
      <c r="C435" s="2">
        <v>0</v>
      </c>
      <c r="D435" s="2">
        <v>0</v>
      </c>
      <c r="E435" s="2">
        <v>0</v>
      </c>
      <c r="F435" s="2">
        <v>0</v>
      </c>
      <c r="G435" s="2">
        <v>0</v>
      </c>
      <c r="H435" s="2">
        <v>0</v>
      </c>
      <c r="I435" s="2">
        <v>0</v>
      </c>
      <c r="J435" s="100">
        <f t="shared" si="27"/>
        <v>0</v>
      </c>
      <c r="K435" s="2">
        <v>0</v>
      </c>
      <c r="L435" s="3">
        <f t="shared" si="24"/>
        <v>0</v>
      </c>
      <c r="M435" s="101">
        <f t="shared" si="25"/>
        <v>0</v>
      </c>
      <c r="N435" s="110"/>
      <c r="O435" s="2">
        <v>0</v>
      </c>
      <c r="P435" s="3">
        <f t="shared" si="26"/>
        <v>0</v>
      </c>
    </row>
    <row r="436" spans="1:16" x14ac:dyDescent="0.3">
      <c r="A436">
        <v>72621</v>
      </c>
      <c r="B436" s="2">
        <v>0</v>
      </c>
      <c r="C436" s="2">
        <v>0</v>
      </c>
      <c r="D436" s="2">
        <v>0</v>
      </c>
      <c r="E436" s="2">
        <v>0</v>
      </c>
      <c r="F436" s="2">
        <v>0</v>
      </c>
      <c r="G436" s="2">
        <v>0</v>
      </c>
      <c r="H436" s="2">
        <v>0</v>
      </c>
      <c r="I436" s="2">
        <v>0</v>
      </c>
      <c r="J436" s="100">
        <f t="shared" si="27"/>
        <v>0</v>
      </c>
      <c r="K436" s="2">
        <v>0</v>
      </c>
      <c r="L436" s="3">
        <f t="shared" si="24"/>
        <v>0</v>
      </c>
      <c r="M436" s="101">
        <f t="shared" si="25"/>
        <v>0</v>
      </c>
      <c r="N436" s="110"/>
      <c r="O436" s="2">
        <v>0</v>
      </c>
      <c r="P436" s="3">
        <f t="shared" si="26"/>
        <v>0</v>
      </c>
    </row>
    <row r="437" spans="1:16" x14ac:dyDescent="0.3">
      <c r="A437">
        <v>72622</v>
      </c>
      <c r="B437" s="2">
        <v>0</v>
      </c>
      <c r="C437" s="2">
        <v>0</v>
      </c>
      <c r="D437" s="2">
        <v>0</v>
      </c>
      <c r="E437" s="2">
        <v>0</v>
      </c>
      <c r="F437" s="2">
        <v>0</v>
      </c>
      <c r="G437" s="2">
        <v>0</v>
      </c>
      <c r="H437" s="2">
        <v>0</v>
      </c>
      <c r="I437" s="2">
        <v>0</v>
      </c>
      <c r="J437" s="100">
        <f t="shared" si="27"/>
        <v>0</v>
      </c>
      <c r="K437" s="2">
        <v>0</v>
      </c>
      <c r="L437" s="3">
        <f t="shared" si="24"/>
        <v>0</v>
      </c>
      <c r="M437" s="101">
        <f t="shared" si="25"/>
        <v>0</v>
      </c>
      <c r="N437" s="110"/>
      <c r="O437" s="2">
        <v>0</v>
      </c>
      <c r="P437" s="3">
        <f t="shared" si="26"/>
        <v>0</v>
      </c>
    </row>
    <row r="438" spans="1:16" x14ac:dyDescent="0.3">
      <c r="A438">
        <v>72701</v>
      </c>
      <c r="B438" s="2">
        <v>762404.41</v>
      </c>
      <c r="C438" s="2">
        <v>1417556.13</v>
      </c>
      <c r="D438" s="2">
        <v>15639.12</v>
      </c>
      <c r="E438" s="2">
        <v>15639.12</v>
      </c>
      <c r="F438" s="2">
        <v>24771.63</v>
      </c>
      <c r="G438" s="2">
        <v>47866.77</v>
      </c>
      <c r="H438" s="2">
        <v>508.16</v>
      </c>
      <c r="I438" s="2">
        <v>508.16</v>
      </c>
      <c r="J438" s="100">
        <f t="shared" si="27"/>
        <v>1497717.46</v>
      </c>
      <c r="K438" s="2">
        <v>1245234.6899999997</v>
      </c>
      <c r="L438" s="3">
        <f t="shared" si="24"/>
        <v>252482.77000000025</v>
      </c>
      <c r="M438" s="101">
        <f t="shared" si="25"/>
        <v>0.16857837125034267</v>
      </c>
      <c r="N438" s="110"/>
      <c r="O438" s="2">
        <v>55643.49</v>
      </c>
      <c r="P438" s="3">
        <f t="shared" si="26"/>
        <v>-1442073.97</v>
      </c>
    </row>
    <row r="439" spans="1:16" x14ac:dyDescent="0.3">
      <c r="A439">
        <v>72702</v>
      </c>
      <c r="B439" s="2">
        <v>102544.38</v>
      </c>
      <c r="C439" s="2">
        <v>184797.65</v>
      </c>
      <c r="D439" s="2">
        <v>2103.4499999999998</v>
      </c>
      <c r="E439" s="2">
        <v>2103.4499999999998</v>
      </c>
      <c r="F439" s="2">
        <v>24893.01</v>
      </c>
      <c r="G439" s="2">
        <v>48100.86</v>
      </c>
      <c r="H439" s="2">
        <v>510.63</v>
      </c>
      <c r="I439" s="2">
        <v>510.63</v>
      </c>
      <c r="J439" s="100">
        <f t="shared" si="27"/>
        <v>238126.67000000004</v>
      </c>
      <c r="K439" s="2">
        <v>201838.89999999997</v>
      </c>
      <c r="L439" s="3">
        <f t="shared" si="24"/>
        <v>36287.770000000077</v>
      </c>
      <c r="M439" s="101">
        <f t="shared" si="25"/>
        <v>0.15238851658237218</v>
      </c>
      <c r="N439" s="110"/>
      <c r="O439" s="2">
        <v>12940.84</v>
      </c>
      <c r="P439" s="3">
        <f t="shared" si="26"/>
        <v>-225185.83000000005</v>
      </c>
    </row>
    <row r="440" spans="1:16" x14ac:dyDescent="0.3">
      <c r="A440">
        <v>72704</v>
      </c>
      <c r="B440" s="2">
        <v>0</v>
      </c>
      <c r="C440" s="2">
        <v>0</v>
      </c>
      <c r="D440" s="2">
        <v>0</v>
      </c>
      <c r="E440" s="2">
        <v>0</v>
      </c>
      <c r="F440" s="2">
        <v>0</v>
      </c>
      <c r="G440" s="2">
        <v>0</v>
      </c>
      <c r="H440" s="2">
        <v>0</v>
      </c>
      <c r="I440" s="2">
        <v>0</v>
      </c>
      <c r="J440" s="100">
        <f t="shared" si="27"/>
        <v>0</v>
      </c>
      <c r="K440" s="2">
        <v>0</v>
      </c>
      <c r="L440" s="3">
        <f t="shared" si="24"/>
        <v>0</v>
      </c>
      <c r="M440" s="101">
        <f t="shared" si="25"/>
        <v>0</v>
      </c>
      <c r="N440" s="110"/>
      <c r="O440" s="2">
        <v>0</v>
      </c>
      <c r="P440" s="3">
        <f t="shared" si="26"/>
        <v>0</v>
      </c>
    </row>
    <row r="441" spans="1:16" x14ac:dyDescent="0.3">
      <c r="A441">
        <v>72705</v>
      </c>
      <c r="B441" s="2">
        <v>359265.05</v>
      </c>
      <c r="C441" s="2">
        <v>673233.92000000004</v>
      </c>
      <c r="D441" s="2">
        <v>7369.54</v>
      </c>
      <c r="E441" s="2">
        <v>0</v>
      </c>
      <c r="F441" s="2">
        <v>9447.68</v>
      </c>
      <c r="G441" s="2">
        <v>18255.849999999999</v>
      </c>
      <c r="H441" s="2">
        <v>193.8</v>
      </c>
      <c r="I441" s="2">
        <v>0</v>
      </c>
      <c r="J441" s="100">
        <f t="shared" si="27"/>
        <v>699053.1100000001</v>
      </c>
      <c r="K441" s="2">
        <v>583686.80000000005</v>
      </c>
      <c r="L441" s="3">
        <f t="shared" si="24"/>
        <v>115366.31000000006</v>
      </c>
      <c r="M441" s="101">
        <f t="shared" si="25"/>
        <v>0.16503225341490868</v>
      </c>
      <c r="N441" s="110"/>
      <c r="O441" s="2">
        <v>20976.55</v>
      </c>
      <c r="P441" s="3">
        <f t="shared" si="26"/>
        <v>-678076.56</v>
      </c>
    </row>
    <row r="442" spans="1:16" x14ac:dyDescent="0.3">
      <c r="A442">
        <v>72801</v>
      </c>
      <c r="B442" s="2">
        <v>247779.42</v>
      </c>
      <c r="C442" s="2">
        <v>478784.84</v>
      </c>
      <c r="D442" s="2">
        <v>5082.6099999999997</v>
      </c>
      <c r="E442" s="2">
        <v>5082.6099999999997</v>
      </c>
      <c r="F442" s="2">
        <v>67342.649999999994</v>
      </c>
      <c r="G442" s="2">
        <v>130126.55</v>
      </c>
      <c r="H442" s="2">
        <v>1381.38</v>
      </c>
      <c r="I442" s="2">
        <v>1381.38</v>
      </c>
      <c r="J442" s="100">
        <f t="shared" si="27"/>
        <v>621839.37</v>
      </c>
      <c r="K442" s="2">
        <v>563901.06000000017</v>
      </c>
      <c r="L442" s="3">
        <f t="shared" si="24"/>
        <v>57938.309999999823</v>
      </c>
      <c r="M442" s="101">
        <f t="shared" si="25"/>
        <v>9.3172469925794213E-2</v>
      </c>
      <c r="N442" s="110"/>
      <c r="O442" s="2">
        <v>0</v>
      </c>
      <c r="P442" s="3">
        <f t="shared" si="26"/>
        <v>-621839.37</v>
      </c>
    </row>
    <row r="443" spans="1:16" x14ac:dyDescent="0.3">
      <c r="A443">
        <v>72802</v>
      </c>
      <c r="B443" s="2">
        <v>594253.26</v>
      </c>
      <c r="C443" s="2">
        <v>1101332.67</v>
      </c>
      <c r="D443" s="2">
        <v>12212.61</v>
      </c>
      <c r="E443" s="2">
        <v>12212.61</v>
      </c>
      <c r="F443" s="2">
        <v>32101.9</v>
      </c>
      <c r="G443" s="2">
        <v>62733.42</v>
      </c>
      <c r="H443" s="2">
        <v>635.65</v>
      </c>
      <c r="I443" s="2">
        <v>635.65</v>
      </c>
      <c r="J443" s="100">
        <f t="shared" si="27"/>
        <v>1189762.6099999999</v>
      </c>
      <c r="K443" s="2">
        <v>1026080.38</v>
      </c>
      <c r="L443" s="3">
        <f t="shared" si="24"/>
        <v>163682.22999999986</v>
      </c>
      <c r="M443" s="101">
        <f t="shared" si="25"/>
        <v>0.13757553702246525</v>
      </c>
      <c r="N443" s="110"/>
      <c r="O443" s="2">
        <v>46244</v>
      </c>
      <c r="P443" s="3">
        <f t="shared" si="26"/>
        <v>-1143518.6099999999</v>
      </c>
    </row>
    <row r="444" spans="1:16" x14ac:dyDescent="0.3">
      <c r="A444">
        <v>72803</v>
      </c>
      <c r="B444" s="2">
        <v>0</v>
      </c>
      <c r="C444" s="2">
        <v>0</v>
      </c>
      <c r="D444" s="2">
        <v>0</v>
      </c>
      <c r="E444" s="2">
        <v>0</v>
      </c>
      <c r="F444" s="2">
        <v>0</v>
      </c>
      <c r="G444" s="2">
        <v>0</v>
      </c>
      <c r="H444" s="2">
        <v>0</v>
      </c>
      <c r="I444" s="2">
        <v>0</v>
      </c>
      <c r="J444" s="100">
        <f t="shared" si="27"/>
        <v>0</v>
      </c>
      <c r="K444" s="2">
        <v>0</v>
      </c>
      <c r="L444" s="3">
        <f t="shared" si="24"/>
        <v>0</v>
      </c>
      <c r="M444" s="101">
        <f t="shared" si="25"/>
        <v>0</v>
      </c>
      <c r="N444" s="110"/>
      <c r="O444" s="2">
        <v>0</v>
      </c>
      <c r="P444" s="3">
        <f t="shared" si="26"/>
        <v>0</v>
      </c>
    </row>
    <row r="445" spans="1:16" x14ac:dyDescent="0.3">
      <c r="A445">
        <v>72806</v>
      </c>
      <c r="B445" s="2">
        <v>28063.82</v>
      </c>
      <c r="C445" s="2">
        <v>52086.64</v>
      </c>
      <c r="D445" s="2">
        <v>575.66999999999996</v>
      </c>
      <c r="E445" s="2">
        <v>575.66999999999996</v>
      </c>
      <c r="F445" s="2">
        <v>0</v>
      </c>
      <c r="G445" s="2">
        <v>0</v>
      </c>
      <c r="H445" s="2">
        <v>0</v>
      </c>
      <c r="I445" s="2">
        <v>0</v>
      </c>
      <c r="J445" s="100">
        <f t="shared" si="27"/>
        <v>53237.979999999996</v>
      </c>
      <c r="K445" s="2">
        <v>40815.94</v>
      </c>
      <c r="L445" s="3">
        <f t="shared" si="24"/>
        <v>12422.039999999994</v>
      </c>
      <c r="M445" s="101">
        <f t="shared" si="25"/>
        <v>0.23333041561682083</v>
      </c>
      <c r="N445" s="110"/>
      <c r="O445" s="2">
        <v>2143.4499999999998</v>
      </c>
      <c r="P445" s="3">
        <f t="shared" si="26"/>
        <v>-51094.53</v>
      </c>
    </row>
    <row r="446" spans="1:16" x14ac:dyDescent="0.3">
      <c r="A446">
        <v>72807</v>
      </c>
      <c r="B446" s="2">
        <v>1473.02</v>
      </c>
      <c r="C446" s="2">
        <v>2457.1999999999998</v>
      </c>
      <c r="D446" s="2">
        <v>30.22</v>
      </c>
      <c r="E446" s="2">
        <v>30.22</v>
      </c>
      <c r="F446" s="2">
        <v>0</v>
      </c>
      <c r="G446" s="2">
        <v>0</v>
      </c>
      <c r="H446" s="2">
        <v>0</v>
      </c>
      <c r="I446" s="2">
        <v>0</v>
      </c>
      <c r="J446" s="100">
        <f t="shared" si="27"/>
        <v>2517.6399999999994</v>
      </c>
      <c r="K446" s="2">
        <v>7361.079999999999</v>
      </c>
      <c r="L446" s="3">
        <f t="shared" si="24"/>
        <v>-4843.4399999999996</v>
      </c>
      <c r="M446" s="101">
        <f t="shared" si="25"/>
        <v>-1.9238016555186606</v>
      </c>
      <c r="N446" s="110"/>
      <c r="O446" s="2">
        <v>389.07</v>
      </c>
      <c r="P446" s="3">
        <f t="shared" si="26"/>
        <v>-2128.5699999999993</v>
      </c>
    </row>
    <row r="447" spans="1:16" x14ac:dyDescent="0.3">
      <c r="A447">
        <v>72808</v>
      </c>
      <c r="B447" s="2">
        <v>0</v>
      </c>
      <c r="C447" s="2">
        <v>0</v>
      </c>
      <c r="D447" s="2">
        <v>0</v>
      </c>
      <c r="E447" s="2">
        <v>0</v>
      </c>
      <c r="F447" s="2">
        <v>0</v>
      </c>
      <c r="G447" s="2">
        <v>0</v>
      </c>
      <c r="H447" s="2">
        <v>0</v>
      </c>
      <c r="I447" s="2">
        <v>0</v>
      </c>
      <c r="J447" s="100">
        <f t="shared" si="27"/>
        <v>0</v>
      </c>
      <c r="K447" s="2">
        <v>0</v>
      </c>
      <c r="L447" s="3">
        <f t="shared" si="24"/>
        <v>0</v>
      </c>
      <c r="M447" s="101">
        <f t="shared" si="25"/>
        <v>0</v>
      </c>
      <c r="N447" s="110"/>
      <c r="O447" s="2">
        <v>69.77</v>
      </c>
      <c r="P447" s="3">
        <f t="shared" si="26"/>
        <v>69.77</v>
      </c>
    </row>
    <row r="448" spans="1:16" x14ac:dyDescent="0.3">
      <c r="A448">
        <v>72809</v>
      </c>
      <c r="B448" s="2">
        <v>0</v>
      </c>
      <c r="C448" s="2">
        <v>0</v>
      </c>
      <c r="D448" s="2">
        <v>0</v>
      </c>
      <c r="E448" s="2">
        <v>0</v>
      </c>
      <c r="F448" s="2">
        <v>0</v>
      </c>
      <c r="G448" s="2">
        <v>0</v>
      </c>
      <c r="H448" s="2">
        <v>0</v>
      </c>
      <c r="I448" s="2">
        <v>0</v>
      </c>
      <c r="J448" s="100">
        <f t="shared" si="27"/>
        <v>0</v>
      </c>
      <c r="K448" s="2">
        <v>0</v>
      </c>
      <c r="L448" s="3">
        <f t="shared" si="24"/>
        <v>0</v>
      </c>
      <c r="M448" s="101">
        <f t="shared" si="25"/>
        <v>0</v>
      </c>
      <c r="N448" s="110"/>
      <c r="O448" s="2">
        <v>0</v>
      </c>
      <c r="P448" s="3">
        <f t="shared" si="26"/>
        <v>0</v>
      </c>
    </row>
    <row r="449" spans="1:17" x14ac:dyDescent="0.3">
      <c r="A449">
        <v>72810</v>
      </c>
      <c r="B449" s="2">
        <v>0</v>
      </c>
      <c r="C449" s="2">
        <v>0</v>
      </c>
      <c r="D449" s="2">
        <v>0</v>
      </c>
      <c r="E449" s="2">
        <v>0</v>
      </c>
      <c r="F449" s="2">
        <v>0</v>
      </c>
      <c r="G449" s="2">
        <v>0</v>
      </c>
      <c r="H449" s="2">
        <v>0</v>
      </c>
      <c r="I449" s="2">
        <v>0</v>
      </c>
      <c r="J449" s="100">
        <f t="shared" si="27"/>
        <v>0</v>
      </c>
      <c r="K449" s="2">
        <v>0</v>
      </c>
      <c r="L449" s="3">
        <f t="shared" si="24"/>
        <v>0</v>
      </c>
      <c r="M449" s="101">
        <f t="shared" si="25"/>
        <v>0</v>
      </c>
      <c r="N449" s="110"/>
      <c r="O449" s="2">
        <v>0</v>
      </c>
      <c r="P449" s="3">
        <f t="shared" si="26"/>
        <v>0</v>
      </c>
    </row>
    <row r="450" spans="1:17" x14ac:dyDescent="0.3">
      <c r="A450">
        <v>72901</v>
      </c>
      <c r="B450" s="2">
        <v>1122461.1499999999</v>
      </c>
      <c r="C450" s="2">
        <v>2086131.54</v>
      </c>
      <c r="D450" s="2">
        <v>23024.97</v>
      </c>
      <c r="E450" s="2">
        <v>23024.97</v>
      </c>
      <c r="F450" s="2">
        <v>103666.39</v>
      </c>
      <c r="G450" s="2">
        <v>200314.89</v>
      </c>
      <c r="H450" s="2">
        <v>2126.46</v>
      </c>
      <c r="I450" s="2">
        <v>2126.46</v>
      </c>
      <c r="J450" s="100">
        <f t="shared" si="27"/>
        <v>2336749.2900000005</v>
      </c>
      <c r="K450" s="2">
        <v>1903113.2000000002</v>
      </c>
      <c r="L450" s="3">
        <f t="shared" si="24"/>
        <v>433636.09000000032</v>
      </c>
      <c r="M450" s="101">
        <f t="shared" si="25"/>
        <v>0.1855723640767642</v>
      </c>
      <c r="N450" s="110"/>
      <c r="O450" s="2">
        <v>82682.28</v>
      </c>
      <c r="P450" s="3">
        <f t="shared" si="26"/>
        <v>-2254067.0100000007</v>
      </c>
    </row>
    <row r="451" spans="1:17" x14ac:dyDescent="0.3">
      <c r="A451">
        <v>72902</v>
      </c>
      <c r="B451" s="2">
        <v>298864.69</v>
      </c>
      <c r="C451" s="2">
        <v>550456.93000000005</v>
      </c>
      <c r="D451" s="2">
        <v>6130.55</v>
      </c>
      <c r="E451" s="2">
        <v>6130.55</v>
      </c>
      <c r="F451" s="2">
        <v>3534.33</v>
      </c>
      <c r="G451" s="2">
        <v>6829.27</v>
      </c>
      <c r="H451" s="2">
        <v>72.5</v>
      </c>
      <c r="I451" s="2">
        <v>72.5</v>
      </c>
      <c r="J451" s="100">
        <f t="shared" si="27"/>
        <v>569692.30000000016</v>
      </c>
      <c r="K451" s="2">
        <v>543895.19000000018</v>
      </c>
      <c r="L451" s="3">
        <f t="shared" ref="L451:L514" si="28">J451-K451</f>
        <v>25797.109999999986</v>
      </c>
      <c r="M451" s="101">
        <f t="shared" ref="M451:M514" si="29">IF(J451=0,0,L451/J451)</f>
        <v>4.5282532342459214E-2</v>
      </c>
      <c r="N451" s="110"/>
      <c r="O451" s="2">
        <v>27041.55</v>
      </c>
      <c r="P451" s="3">
        <f t="shared" ref="P451:P514" si="30">O451-J451</f>
        <v>-542650.75000000012</v>
      </c>
    </row>
    <row r="452" spans="1:17" x14ac:dyDescent="0.3">
      <c r="A452">
        <v>72904</v>
      </c>
      <c r="B452" s="2">
        <v>0</v>
      </c>
      <c r="C452" s="2">
        <v>0</v>
      </c>
      <c r="D452" s="2">
        <v>0</v>
      </c>
      <c r="E452" s="2">
        <v>0</v>
      </c>
      <c r="F452" s="2">
        <v>0</v>
      </c>
      <c r="G452" s="2">
        <v>0</v>
      </c>
      <c r="H452" s="2">
        <v>0</v>
      </c>
      <c r="I452" s="2">
        <v>0</v>
      </c>
      <c r="J452" s="100">
        <f t="shared" ref="J452:J515" si="31">SUM(C452:I452)-F452</f>
        <v>0</v>
      </c>
      <c r="K452" s="2">
        <v>0</v>
      </c>
      <c r="L452" s="3">
        <f t="shared" si="28"/>
        <v>0</v>
      </c>
      <c r="M452" s="101">
        <f t="shared" si="29"/>
        <v>0</v>
      </c>
      <c r="N452" s="110"/>
      <c r="O452" s="2">
        <v>0</v>
      </c>
      <c r="P452" s="3">
        <f t="shared" si="30"/>
        <v>0</v>
      </c>
    </row>
    <row r="453" spans="1:17" x14ac:dyDescent="0.3">
      <c r="A453">
        <v>72905</v>
      </c>
      <c r="B453" s="2">
        <v>0</v>
      </c>
      <c r="C453" s="2">
        <v>0</v>
      </c>
      <c r="D453" s="2">
        <v>0</v>
      </c>
      <c r="E453" s="2">
        <v>0</v>
      </c>
      <c r="F453" s="2">
        <v>0</v>
      </c>
      <c r="G453" s="2">
        <v>0</v>
      </c>
      <c r="H453" s="2">
        <v>0</v>
      </c>
      <c r="I453" s="2">
        <v>0</v>
      </c>
      <c r="J453" s="100">
        <f t="shared" si="31"/>
        <v>0</v>
      </c>
      <c r="K453" s="2">
        <v>0</v>
      </c>
      <c r="L453" s="3">
        <f t="shared" si="28"/>
        <v>0</v>
      </c>
      <c r="M453" s="101">
        <f t="shared" si="29"/>
        <v>0</v>
      </c>
      <c r="N453" s="110"/>
      <c r="O453" s="2">
        <v>0</v>
      </c>
      <c r="P453" s="3">
        <f t="shared" si="30"/>
        <v>0</v>
      </c>
    </row>
    <row r="454" spans="1:17" x14ac:dyDescent="0.3">
      <c r="A454">
        <v>72907</v>
      </c>
      <c r="B454" s="2">
        <v>0</v>
      </c>
      <c r="C454" s="2">
        <v>0</v>
      </c>
      <c r="D454" s="2">
        <v>0</v>
      </c>
      <c r="E454" s="2">
        <v>0</v>
      </c>
      <c r="F454" s="2">
        <v>0</v>
      </c>
      <c r="G454" s="2">
        <v>0</v>
      </c>
      <c r="H454" s="2">
        <v>0</v>
      </c>
      <c r="I454" s="2">
        <v>0</v>
      </c>
      <c r="J454" s="100">
        <f t="shared" si="31"/>
        <v>0</v>
      </c>
      <c r="K454" s="2">
        <v>0</v>
      </c>
      <c r="L454" s="3">
        <f t="shared" si="28"/>
        <v>0</v>
      </c>
      <c r="M454" s="101">
        <f t="shared" si="29"/>
        <v>0</v>
      </c>
      <c r="N454" s="110"/>
      <c r="O454" s="2">
        <v>0</v>
      </c>
      <c r="P454" s="3">
        <f t="shared" si="30"/>
        <v>0</v>
      </c>
    </row>
    <row r="455" spans="1:17" x14ac:dyDescent="0.3">
      <c r="A455">
        <v>72908</v>
      </c>
      <c r="B455" s="2">
        <v>0</v>
      </c>
      <c r="C455" s="2">
        <v>0</v>
      </c>
      <c r="D455" s="2">
        <v>0</v>
      </c>
      <c r="E455" s="2">
        <v>0</v>
      </c>
      <c r="F455" s="2">
        <v>10565.2</v>
      </c>
      <c r="G455" s="2">
        <v>20145.23</v>
      </c>
      <c r="H455" s="2">
        <v>216.74</v>
      </c>
      <c r="I455" s="2">
        <v>216.74</v>
      </c>
      <c r="J455" s="100">
        <f t="shared" si="31"/>
        <v>20578.710000000003</v>
      </c>
      <c r="K455" s="2">
        <v>3692.4999999999991</v>
      </c>
      <c r="L455" s="3">
        <f t="shared" si="28"/>
        <v>16886.210000000003</v>
      </c>
      <c r="M455" s="101">
        <f t="shared" si="29"/>
        <v>0.8205669840334987</v>
      </c>
      <c r="N455" s="110"/>
      <c r="O455" s="2">
        <v>0</v>
      </c>
      <c r="P455" s="3">
        <f t="shared" si="30"/>
        <v>-20578.710000000003</v>
      </c>
      <c r="Q455" t="s">
        <v>82</v>
      </c>
    </row>
    <row r="456" spans="1:17" x14ac:dyDescent="0.3">
      <c r="A456">
        <v>72909</v>
      </c>
      <c r="B456" s="2">
        <v>0</v>
      </c>
      <c r="C456" s="2">
        <v>0</v>
      </c>
      <c r="D456" s="2">
        <v>0</v>
      </c>
      <c r="E456" s="2">
        <v>0</v>
      </c>
      <c r="F456" s="2">
        <v>0</v>
      </c>
      <c r="G456" s="2">
        <v>0</v>
      </c>
      <c r="H456" s="2">
        <v>0</v>
      </c>
      <c r="I456" s="2">
        <v>0</v>
      </c>
      <c r="J456" s="100">
        <f t="shared" si="31"/>
        <v>0</v>
      </c>
      <c r="K456" s="2">
        <v>0</v>
      </c>
      <c r="L456" s="3">
        <f t="shared" si="28"/>
        <v>0</v>
      </c>
      <c r="M456" s="101">
        <f t="shared" si="29"/>
        <v>0</v>
      </c>
      <c r="N456" s="110"/>
      <c r="O456" s="2">
        <v>0</v>
      </c>
      <c r="P456" s="3">
        <f t="shared" si="30"/>
        <v>0</v>
      </c>
    </row>
    <row r="457" spans="1:17" x14ac:dyDescent="0.3">
      <c r="A457">
        <v>72910</v>
      </c>
      <c r="B457" s="2">
        <v>0</v>
      </c>
      <c r="C457" s="2">
        <v>0</v>
      </c>
      <c r="D457" s="2">
        <v>0</v>
      </c>
      <c r="E457" s="2">
        <v>0</v>
      </c>
      <c r="F457" s="2">
        <v>0</v>
      </c>
      <c r="G457" s="2">
        <v>0</v>
      </c>
      <c r="H457" s="2">
        <v>0</v>
      </c>
      <c r="I457" s="2">
        <v>0</v>
      </c>
      <c r="J457" s="100">
        <f t="shared" si="31"/>
        <v>0</v>
      </c>
      <c r="K457" s="2">
        <v>0</v>
      </c>
      <c r="L457" s="3">
        <f t="shared" si="28"/>
        <v>0</v>
      </c>
      <c r="M457" s="101">
        <f t="shared" si="29"/>
        <v>0</v>
      </c>
      <c r="N457" s="110"/>
      <c r="O457" s="2">
        <v>0</v>
      </c>
      <c r="P457" s="3">
        <f t="shared" si="30"/>
        <v>0</v>
      </c>
    </row>
    <row r="458" spans="1:17" x14ac:dyDescent="0.3">
      <c r="A458">
        <v>72911</v>
      </c>
      <c r="B458" s="2">
        <v>0</v>
      </c>
      <c r="C458" s="107">
        <v>-13.33</v>
      </c>
      <c r="D458" s="2">
        <v>0</v>
      </c>
      <c r="E458" s="2">
        <v>0</v>
      </c>
      <c r="F458" s="2">
        <v>705.38</v>
      </c>
      <c r="G458" s="2">
        <v>1363.03</v>
      </c>
      <c r="H458" s="2">
        <v>14.47</v>
      </c>
      <c r="I458" s="2">
        <v>14.47</v>
      </c>
      <c r="J458" s="100">
        <f t="shared" si="31"/>
        <v>1378.6399999999994</v>
      </c>
      <c r="K458" s="2">
        <v>3889.7</v>
      </c>
      <c r="L458" s="3">
        <f t="shared" si="28"/>
        <v>-2511.0600000000004</v>
      </c>
      <c r="M458" s="101">
        <f t="shared" si="29"/>
        <v>-1.8214037021992699</v>
      </c>
      <c r="N458" s="110"/>
      <c r="O458" s="2">
        <v>13.33</v>
      </c>
      <c r="P458" s="3">
        <f t="shared" si="30"/>
        <v>-1365.3099999999995</v>
      </c>
    </row>
    <row r="459" spans="1:17" x14ac:dyDescent="0.3">
      <c r="A459">
        <v>72912</v>
      </c>
      <c r="B459" s="2">
        <v>0</v>
      </c>
      <c r="C459" s="2">
        <v>0</v>
      </c>
      <c r="D459" s="2">
        <v>0</v>
      </c>
      <c r="E459" s="2">
        <v>0</v>
      </c>
      <c r="F459" s="2">
        <v>0</v>
      </c>
      <c r="G459" s="2">
        <v>0</v>
      </c>
      <c r="H459" s="2">
        <v>0</v>
      </c>
      <c r="I459" s="2">
        <v>0</v>
      </c>
      <c r="J459" s="100">
        <f t="shared" si="31"/>
        <v>0</v>
      </c>
      <c r="K459" s="2">
        <v>0</v>
      </c>
      <c r="L459" s="3">
        <f t="shared" si="28"/>
        <v>0</v>
      </c>
      <c r="M459" s="101">
        <f t="shared" si="29"/>
        <v>0</v>
      </c>
      <c r="N459" s="110"/>
      <c r="O459" s="2">
        <v>0</v>
      </c>
      <c r="P459" s="3">
        <f t="shared" si="30"/>
        <v>0</v>
      </c>
    </row>
    <row r="460" spans="1:17" x14ac:dyDescent="0.3">
      <c r="A460">
        <v>72913</v>
      </c>
      <c r="B460" s="2">
        <v>0</v>
      </c>
      <c r="C460" s="2">
        <v>0</v>
      </c>
      <c r="D460" s="2">
        <v>0</v>
      </c>
      <c r="E460" s="2">
        <v>0</v>
      </c>
      <c r="F460" s="2">
        <v>0</v>
      </c>
      <c r="G460" s="2">
        <v>0</v>
      </c>
      <c r="H460" s="2">
        <v>0</v>
      </c>
      <c r="I460" s="2">
        <v>0</v>
      </c>
      <c r="J460" s="100">
        <f t="shared" si="31"/>
        <v>0</v>
      </c>
      <c r="K460" s="2">
        <v>0</v>
      </c>
      <c r="L460" s="3">
        <f t="shared" si="28"/>
        <v>0</v>
      </c>
      <c r="M460" s="101">
        <f t="shared" si="29"/>
        <v>0</v>
      </c>
      <c r="N460" s="110"/>
      <c r="O460" s="2">
        <v>0</v>
      </c>
      <c r="P460" s="3">
        <f t="shared" si="30"/>
        <v>0</v>
      </c>
    </row>
    <row r="461" spans="1:17" x14ac:dyDescent="0.3">
      <c r="A461">
        <v>73001</v>
      </c>
      <c r="B461" s="2">
        <v>215817.61</v>
      </c>
      <c r="C461" s="2">
        <v>401455.79</v>
      </c>
      <c r="D461" s="2">
        <v>4427.0600000000004</v>
      </c>
      <c r="E461" s="2">
        <v>4427.0600000000004</v>
      </c>
      <c r="F461" s="2">
        <v>3901.11</v>
      </c>
      <c r="G461" s="2">
        <v>7538.18</v>
      </c>
      <c r="H461" s="2">
        <v>80.02</v>
      </c>
      <c r="I461" s="2">
        <v>80.02</v>
      </c>
      <c r="J461" s="100">
        <f t="shared" si="31"/>
        <v>418008.13</v>
      </c>
      <c r="K461" s="2">
        <v>371978.22999999992</v>
      </c>
      <c r="L461" s="3">
        <f t="shared" si="28"/>
        <v>46029.900000000081</v>
      </c>
      <c r="M461" s="101">
        <f t="shared" si="29"/>
        <v>0.11011723623652986</v>
      </c>
      <c r="N461" s="110"/>
      <c r="O461" s="2">
        <v>15568.14</v>
      </c>
      <c r="P461" s="3">
        <f t="shared" si="30"/>
        <v>-402439.99</v>
      </c>
    </row>
    <row r="462" spans="1:17" x14ac:dyDescent="0.3">
      <c r="A462">
        <v>73002</v>
      </c>
      <c r="B462" s="2">
        <v>643050.07999999996</v>
      </c>
      <c r="C462" s="2">
        <v>1186668.96</v>
      </c>
      <c r="D462" s="2">
        <v>13190.8</v>
      </c>
      <c r="E462" s="2">
        <v>13190.8</v>
      </c>
      <c r="F462" s="2">
        <v>55923.360000000001</v>
      </c>
      <c r="G462" s="2">
        <v>108061.5</v>
      </c>
      <c r="H462" s="2">
        <v>1147.1600000000001</v>
      </c>
      <c r="I462" s="2">
        <v>1147.1600000000001</v>
      </c>
      <c r="J462" s="100">
        <f t="shared" si="31"/>
        <v>1323406.3799999999</v>
      </c>
      <c r="K462" s="2">
        <v>1175176.9499999997</v>
      </c>
      <c r="L462" s="3">
        <f t="shared" si="28"/>
        <v>148229.43000000017</v>
      </c>
      <c r="M462" s="101">
        <f t="shared" si="29"/>
        <v>0.11200598111065491</v>
      </c>
      <c r="N462" s="110"/>
      <c r="O462" s="2">
        <v>55900.21</v>
      </c>
      <c r="P462" s="3">
        <f t="shared" si="30"/>
        <v>-1267506.17</v>
      </c>
    </row>
    <row r="463" spans="1:17" x14ac:dyDescent="0.3">
      <c r="A463">
        <v>73003</v>
      </c>
      <c r="B463" s="2">
        <v>0</v>
      </c>
      <c r="C463" s="2">
        <v>0</v>
      </c>
      <c r="D463" s="2">
        <v>0</v>
      </c>
      <c r="E463" s="2">
        <v>0</v>
      </c>
      <c r="F463" s="2">
        <v>0</v>
      </c>
      <c r="G463" s="2">
        <v>0</v>
      </c>
      <c r="H463" s="2">
        <v>0</v>
      </c>
      <c r="I463" s="2">
        <v>0</v>
      </c>
      <c r="J463" s="100">
        <f t="shared" si="31"/>
        <v>0</v>
      </c>
      <c r="K463" s="2">
        <v>0</v>
      </c>
      <c r="L463" s="3">
        <f t="shared" si="28"/>
        <v>0</v>
      </c>
      <c r="M463" s="101">
        <f t="shared" si="29"/>
        <v>0</v>
      </c>
      <c r="N463" s="110"/>
      <c r="O463" s="2">
        <v>0</v>
      </c>
      <c r="P463" s="3">
        <f t="shared" si="30"/>
        <v>0</v>
      </c>
    </row>
    <row r="464" spans="1:17" x14ac:dyDescent="0.3">
      <c r="A464">
        <v>73004</v>
      </c>
      <c r="B464" s="2">
        <v>0</v>
      </c>
      <c r="C464" s="2">
        <v>0</v>
      </c>
      <c r="D464" s="2">
        <v>0</v>
      </c>
      <c r="E464" s="2">
        <v>0</v>
      </c>
      <c r="F464" s="2">
        <v>0</v>
      </c>
      <c r="G464" s="2">
        <v>0</v>
      </c>
      <c r="H464" s="2">
        <v>0</v>
      </c>
      <c r="I464" s="2">
        <v>0</v>
      </c>
      <c r="J464" s="100">
        <f t="shared" si="31"/>
        <v>0</v>
      </c>
      <c r="K464" s="2">
        <v>0</v>
      </c>
      <c r="L464" s="3">
        <f t="shared" si="28"/>
        <v>0</v>
      </c>
      <c r="M464" s="101">
        <f t="shared" si="29"/>
        <v>0</v>
      </c>
      <c r="N464" s="110"/>
      <c r="O464" s="2">
        <v>0</v>
      </c>
      <c r="P464" s="3">
        <f t="shared" si="30"/>
        <v>0</v>
      </c>
    </row>
    <row r="465" spans="1:16" x14ac:dyDescent="0.3">
      <c r="A465">
        <v>73005</v>
      </c>
      <c r="B465" s="2">
        <v>0</v>
      </c>
      <c r="C465" s="2">
        <v>0</v>
      </c>
      <c r="D465" s="2">
        <v>0</v>
      </c>
      <c r="E465" s="2">
        <v>0</v>
      </c>
      <c r="F465" s="2">
        <v>0</v>
      </c>
      <c r="G465" s="2">
        <v>0</v>
      </c>
      <c r="H465" s="2">
        <v>0</v>
      </c>
      <c r="I465" s="2">
        <v>0</v>
      </c>
      <c r="J465" s="100">
        <f t="shared" si="31"/>
        <v>0</v>
      </c>
      <c r="K465" s="2">
        <v>0</v>
      </c>
      <c r="L465" s="3">
        <f t="shared" si="28"/>
        <v>0</v>
      </c>
      <c r="M465" s="101">
        <f t="shared" si="29"/>
        <v>0</v>
      </c>
      <c r="N465" s="110"/>
      <c r="O465" s="2">
        <v>0</v>
      </c>
      <c r="P465" s="3">
        <f t="shared" si="30"/>
        <v>0</v>
      </c>
    </row>
    <row r="466" spans="1:16" x14ac:dyDescent="0.3">
      <c r="A466">
        <v>73006</v>
      </c>
      <c r="B466" s="2">
        <v>0</v>
      </c>
      <c r="C466" s="2">
        <v>0</v>
      </c>
      <c r="D466" s="2">
        <v>0</v>
      </c>
      <c r="E466" s="2">
        <v>0</v>
      </c>
      <c r="F466" s="2">
        <v>0</v>
      </c>
      <c r="G466" s="2">
        <v>0</v>
      </c>
      <c r="H466" s="2">
        <v>0</v>
      </c>
      <c r="I466" s="2">
        <v>0</v>
      </c>
      <c r="J466" s="100">
        <f t="shared" si="31"/>
        <v>0</v>
      </c>
      <c r="K466" s="2">
        <v>0</v>
      </c>
      <c r="L466" s="3">
        <f t="shared" si="28"/>
        <v>0</v>
      </c>
      <c r="M466" s="101">
        <f t="shared" si="29"/>
        <v>0</v>
      </c>
      <c r="N466" s="110"/>
      <c r="O466" s="2">
        <v>0</v>
      </c>
      <c r="P466" s="3">
        <f t="shared" si="30"/>
        <v>0</v>
      </c>
    </row>
    <row r="467" spans="1:16" x14ac:dyDescent="0.3">
      <c r="A467">
        <v>73010</v>
      </c>
      <c r="B467" s="2">
        <v>0</v>
      </c>
      <c r="C467" s="2">
        <v>0</v>
      </c>
      <c r="D467" s="2">
        <v>0</v>
      </c>
      <c r="E467" s="2">
        <v>0</v>
      </c>
      <c r="F467" s="2">
        <v>351</v>
      </c>
      <c r="G467" s="2">
        <v>678.24</v>
      </c>
      <c r="H467" s="2">
        <v>7.2</v>
      </c>
      <c r="I467" s="2">
        <v>7.2</v>
      </c>
      <c r="J467" s="100">
        <f t="shared" si="31"/>
        <v>692.6400000000001</v>
      </c>
      <c r="K467" s="2">
        <v>601.92000000000007</v>
      </c>
      <c r="L467" s="3">
        <f t="shared" si="28"/>
        <v>90.720000000000027</v>
      </c>
      <c r="M467" s="101">
        <f t="shared" si="29"/>
        <v>0.13097713097713098</v>
      </c>
      <c r="N467" s="110"/>
      <c r="O467" s="2">
        <v>0</v>
      </c>
      <c r="P467" s="3">
        <f t="shared" si="30"/>
        <v>-692.6400000000001</v>
      </c>
    </row>
    <row r="468" spans="1:16" x14ac:dyDescent="0.3">
      <c r="A468">
        <v>73013</v>
      </c>
      <c r="B468" s="2">
        <v>0</v>
      </c>
      <c r="C468" s="2">
        <v>0</v>
      </c>
      <c r="D468" s="2">
        <v>0</v>
      </c>
      <c r="E468" s="2">
        <v>0</v>
      </c>
      <c r="F468" s="2">
        <v>0</v>
      </c>
      <c r="G468" s="2">
        <v>0</v>
      </c>
      <c r="H468" s="2">
        <v>0</v>
      </c>
      <c r="I468" s="2">
        <v>0</v>
      </c>
      <c r="J468" s="100">
        <f t="shared" si="31"/>
        <v>0</v>
      </c>
      <c r="K468" s="2">
        <v>0</v>
      </c>
      <c r="L468" s="3">
        <f t="shared" si="28"/>
        <v>0</v>
      </c>
      <c r="M468" s="101">
        <f t="shared" si="29"/>
        <v>0</v>
      </c>
      <c r="N468" s="110"/>
      <c r="O468" s="2">
        <v>0</v>
      </c>
      <c r="P468" s="3">
        <f t="shared" si="30"/>
        <v>0</v>
      </c>
    </row>
    <row r="469" spans="1:16" x14ac:dyDescent="0.3">
      <c r="A469">
        <v>73101</v>
      </c>
      <c r="B469" s="2">
        <v>103171.86</v>
      </c>
      <c r="C469" s="2">
        <v>185393.38</v>
      </c>
      <c r="D469" s="2">
        <v>2116.35</v>
      </c>
      <c r="E469" s="2">
        <v>2116.35</v>
      </c>
      <c r="F469" s="2">
        <v>43630.1</v>
      </c>
      <c r="G469" s="2">
        <v>84307.14</v>
      </c>
      <c r="H469" s="2">
        <v>894.96</v>
      </c>
      <c r="I469" s="2">
        <v>894.96</v>
      </c>
      <c r="J469" s="100">
        <f t="shared" si="31"/>
        <v>275723.14000000007</v>
      </c>
      <c r="K469" s="2">
        <v>274049.38</v>
      </c>
      <c r="L469" s="3">
        <f t="shared" si="28"/>
        <v>1673.7600000000675</v>
      </c>
      <c r="M469" s="101">
        <f t="shared" si="29"/>
        <v>6.070437178395934E-3</v>
      </c>
      <c r="N469" s="110"/>
      <c r="O469" s="2">
        <v>13965.72</v>
      </c>
      <c r="P469" s="3">
        <f t="shared" si="30"/>
        <v>-261757.42000000007</v>
      </c>
    </row>
    <row r="470" spans="1:16" x14ac:dyDescent="0.3">
      <c r="A470">
        <v>73102</v>
      </c>
      <c r="B470" s="2">
        <v>49390.78</v>
      </c>
      <c r="C470" s="2">
        <v>90961.99</v>
      </c>
      <c r="D470" s="2">
        <v>1013.16</v>
      </c>
      <c r="E470" s="2">
        <v>1013.16</v>
      </c>
      <c r="F470" s="2">
        <v>2200.85</v>
      </c>
      <c r="G470" s="2">
        <v>4252.71</v>
      </c>
      <c r="H470" s="2">
        <v>45.14</v>
      </c>
      <c r="I470" s="2">
        <v>45.14</v>
      </c>
      <c r="J470" s="100">
        <f t="shared" si="31"/>
        <v>97331.300000000017</v>
      </c>
      <c r="K470" s="2">
        <v>86232.87</v>
      </c>
      <c r="L470" s="3">
        <f t="shared" si="28"/>
        <v>11098.430000000022</v>
      </c>
      <c r="M470" s="101">
        <f t="shared" si="29"/>
        <v>0.11402734783158162</v>
      </c>
      <c r="N470" s="110"/>
      <c r="O470" s="2">
        <v>4476.2299999999996</v>
      </c>
      <c r="P470" s="3">
        <f t="shared" si="30"/>
        <v>-92855.070000000022</v>
      </c>
    </row>
    <row r="471" spans="1:16" x14ac:dyDescent="0.3">
      <c r="A471">
        <v>73105</v>
      </c>
      <c r="B471" s="2">
        <v>0</v>
      </c>
      <c r="C471" s="2">
        <v>0</v>
      </c>
      <c r="D471" s="2">
        <v>0</v>
      </c>
      <c r="E471" s="2">
        <v>0</v>
      </c>
      <c r="F471" s="2">
        <v>0</v>
      </c>
      <c r="G471" s="2">
        <v>0</v>
      </c>
      <c r="H471" s="2">
        <v>0</v>
      </c>
      <c r="I471" s="2">
        <v>0</v>
      </c>
      <c r="J471" s="100">
        <f t="shared" si="31"/>
        <v>0</v>
      </c>
      <c r="K471" s="2">
        <v>1954.58</v>
      </c>
      <c r="L471" s="3">
        <f t="shared" si="28"/>
        <v>-1954.58</v>
      </c>
      <c r="M471" s="101">
        <f t="shared" si="29"/>
        <v>0</v>
      </c>
      <c r="N471" s="110"/>
      <c r="O471" s="2">
        <v>0</v>
      </c>
      <c r="P471" s="3">
        <f t="shared" si="30"/>
        <v>0</v>
      </c>
    </row>
    <row r="472" spans="1:16" x14ac:dyDescent="0.3">
      <c r="A472">
        <v>73201</v>
      </c>
      <c r="B472" s="2">
        <v>3132154.66</v>
      </c>
      <c r="C472" s="2">
        <v>5741867.8799999999</v>
      </c>
      <c r="D472" s="2">
        <v>64249.42</v>
      </c>
      <c r="E472" s="2">
        <v>64249.42</v>
      </c>
      <c r="F472" s="2">
        <v>283857.78000000003</v>
      </c>
      <c r="G472" s="2">
        <v>548499.21</v>
      </c>
      <c r="H472" s="2">
        <v>5822.77</v>
      </c>
      <c r="I472" s="2">
        <v>5822.77</v>
      </c>
      <c r="J472" s="100">
        <f t="shared" si="31"/>
        <v>6430511.4699999988</v>
      </c>
      <c r="K472" s="2">
        <v>6090098.5300000003</v>
      </c>
      <c r="L472" s="3">
        <f t="shared" si="28"/>
        <v>340412.93999999855</v>
      </c>
      <c r="M472" s="101">
        <f t="shared" si="29"/>
        <v>5.2937148403842067E-2</v>
      </c>
      <c r="N472" s="110"/>
      <c r="O472" s="2">
        <v>310417.65000000002</v>
      </c>
      <c r="P472" s="3">
        <f t="shared" si="30"/>
        <v>-6120093.8199999984</v>
      </c>
    </row>
    <row r="473" spans="1:16" x14ac:dyDescent="0.3">
      <c r="A473">
        <v>73202</v>
      </c>
      <c r="B473" s="2">
        <v>385938.67</v>
      </c>
      <c r="C473" s="2">
        <v>715762.7</v>
      </c>
      <c r="D473" s="2">
        <v>7916.74</v>
      </c>
      <c r="E473" s="2">
        <v>7916.74</v>
      </c>
      <c r="F473" s="2">
        <v>1462.56</v>
      </c>
      <c r="G473" s="2">
        <v>2826</v>
      </c>
      <c r="H473" s="2">
        <v>30</v>
      </c>
      <c r="I473" s="2">
        <v>30</v>
      </c>
      <c r="J473" s="100">
        <f t="shared" si="31"/>
        <v>734482.17999999993</v>
      </c>
      <c r="K473" s="2">
        <v>677660.65</v>
      </c>
      <c r="L473" s="3">
        <f t="shared" si="28"/>
        <v>56821.529999999912</v>
      </c>
      <c r="M473" s="101">
        <f t="shared" si="29"/>
        <v>7.7362707424705551E-2</v>
      </c>
      <c r="N473" s="110"/>
      <c r="O473" s="2">
        <v>29990.02</v>
      </c>
      <c r="P473" s="3">
        <f t="shared" si="30"/>
        <v>-704492.15999999992</v>
      </c>
    </row>
    <row r="474" spans="1:16" x14ac:dyDescent="0.3">
      <c r="A474">
        <v>73203</v>
      </c>
      <c r="B474" s="2">
        <v>433432.23</v>
      </c>
      <c r="C474" s="2">
        <v>811425.88</v>
      </c>
      <c r="D474" s="2">
        <v>8890.85</v>
      </c>
      <c r="E474" s="2">
        <v>8890.85</v>
      </c>
      <c r="F474" s="2">
        <v>8412.34</v>
      </c>
      <c r="G474" s="2">
        <v>16255.26</v>
      </c>
      <c r="H474" s="2">
        <v>172.55</v>
      </c>
      <c r="I474" s="2">
        <v>172.55</v>
      </c>
      <c r="J474" s="100">
        <f t="shared" si="31"/>
        <v>845807.94000000006</v>
      </c>
      <c r="K474" s="2">
        <v>792979.79</v>
      </c>
      <c r="L474" s="3">
        <f t="shared" si="28"/>
        <v>52828.150000000023</v>
      </c>
      <c r="M474" s="101">
        <f t="shared" si="29"/>
        <v>6.245880122619802E-2</v>
      </c>
      <c r="N474" s="110"/>
      <c r="O474" s="2">
        <v>26098.23</v>
      </c>
      <c r="P474" s="3">
        <f t="shared" si="30"/>
        <v>-819709.71000000008</v>
      </c>
    </row>
    <row r="475" spans="1:16" x14ac:dyDescent="0.3">
      <c r="A475">
        <v>73204</v>
      </c>
      <c r="B475" s="2">
        <v>141800.29</v>
      </c>
      <c r="C475" s="2">
        <v>274001.46000000002</v>
      </c>
      <c r="D475" s="2">
        <v>2908.72</v>
      </c>
      <c r="E475" s="2">
        <v>0</v>
      </c>
      <c r="F475" s="2">
        <v>29240.99</v>
      </c>
      <c r="G475" s="2">
        <v>56502.39</v>
      </c>
      <c r="H475" s="2">
        <v>599.79999999999995</v>
      </c>
      <c r="I475" s="2">
        <v>0</v>
      </c>
      <c r="J475" s="100">
        <f t="shared" si="31"/>
        <v>334012.37</v>
      </c>
      <c r="K475" s="2">
        <v>274123.97000000003</v>
      </c>
      <c r="L475" s="3">
        <f t="shared" si="28"/>
        <v>59888.399999999965</v>
      </c>
      <c r="M475" s="101">
        <f t="shared" si="29"/>
        <v>0.17929994628642038</v>
      </c>
      <c r="N475" s="110"/>
      <c r="O475" s="2">
        <v>0</v>
      </c>
      <c r="P475" s="3">
        <f t="shared" si="30"/>
        <v>-334012.37</v>
      </c>
    </row>
    <row r="476" spans="1:16" x14ac:dyDescent="0.3">
      <c r="A476">
        <v>73205</v>
      </c>
      <c r="B476" s="2">
        <v>399656.93</v>
      </c>
      <c r="C476" s="2">
        <v>741821.72</v>
      </c>
      <c r="D476" s="2">
        <v>8198.15</v>
      </c>
      <c r="E476" s="2">
        <v>8198.15</v>
      </c>
      <c r="F476" s="2">
        <v>0</v>
      </c>
      <c r="G476" s="2">
        <v>0</v>
      </c>
      <c r="H476" s="2">
        <v>0</v>
      </c>
      <c r="I476" s="2">
        <v>0</v>
      </c>
      <c r="J476" s="100">
        <f t="shared" si="31"/>
        <v>758218.02</v>
      </c>
      <c r="K476" s="2">
        <v>692290.02999999991</v>
      </c>
      <c r="L476" s="3">
        <f t="shared" si="28"/>
        <v>65927.990000000107</v>
      </c>
      <c r="M476" s="101">
        <f t="shared" si="29"/>
        <v>8.6951230729124723E-2</v>
      </c>
      <c r="N476" s="110"/>
      <c r="O476" s="2">
        <v>31068.83</v>
      </c>
      <c r="P476" s="3">
        <f t="shared" si="30"/>
        <v>-727149.19000000006</v>
      </c>
    </row>
    <row r="477" spans="1:16" x14ac:dyDescent="0.3">
      <c r="A477">
        <v>73206</v>
      </c>
      <c r="B477" s="2">
        <v>129036.07</v>
      </c>
      <c r="C477" s="2">
        <v>237923.39</v>
      </c>
      <c r="D477" s="2">
        <v>2646.86</v>
      </c>
      <c r="E477" s="2">
        <v>2646.86</v>
      </c>
      <c r="F477" s="2">
        <v>12357.82</v>
      </c>
      <c r="G477" s="2">
        <v>23879.03</v>
      </c>
      <c r="H477" s="2">
        <v>253.49</v>
      </c>
      <c r="I477" s="2">
        <v>253.49</v>
      </c>
      <c r="J477" s="100">
        <f t="shared" si="31"/>
        <v>267603.11999999994</v>
      </c>
      <c r="K477" s="2">
        <v>249252.89</v>
      </c>
      <c r="L477" s="3">
        <f t="shared" si="28"/>
        <v>18350.229999999923</v>
      </c>
      <c r="M477" s="101">
        <f t="shared" si="29"/>
        <v>6.8572556254201847E-2</v>
      </c>
      <c r="N477" s="110"/>
      <c r="O477" s="2">
        <v>11413.67</v>
      </c>
      <c r="P477" s="3">
        <f t="shared" si="30"/>
        <v>-256189.44999999992</v>
      </c>
    </row>
    <row r="478" spans="1:16" x14ac:dyDescent="0.3">
      <c r="A478">
        <v>73207</v>
      </c>
      <c r="B478" s="2">
        <v>0</v>
      </c>
      <c r="C478" s="2">
        <v>0</v>
      </c>
      <c r="D478" s="2">
        <v>0</v>
      </c>
      <c r="E478" s="2">
        <v>0</v>
      </c>
      <c r="F478" s="2">
        <v>1568.23</v>
      </c>
      <c r="G478" s="2">
        <v>3030.2</v>
      </c>
      <c r="H478" s="2">
        <v>32.17</v>
      </c>
      <c r="I478" s="2">
        <v>32.17</v>
      </c>
      <c r="J478" s="100">
        <f t="shared" si="31"/>
        <v>3094.5400000000004</v>
      </c>
      <c r="K478" s="2">
        <v>0</v>
      </c>
      <c r="L478" s="3">
        <f t="shared" si="28"/>
        <v>3094.5400000000004</v>
      </c>
      <c r="M478" s="101">
        <f t="shared" si="29"/>
        <v>1</v>
      </c>
      <c r="N478" s="110"/>
      <c r="O478" s="2">
        <v>0</v>
      </c>
      <c r="P478" s="3">
        <f t="shared" si="30"/>
        <v>-3094.5400000000004</v>
      </c>
    </row>
    <row r="479" spans="1:16" x14ac:dyDescent="0.3">
      <c r="A479">
        <v>73208</v>
      </c>
      <c r="B479" s="2">
        <v>0</v>
      </c>
      <c r="C479" s="2">
        <v>0</v>
      </c>
      <c r="D479" s="2">
        <v>0</v>
      </c>
      <c r="E479" s="2">
        <v>0</v>
      </c>
      <c r="F479" s="2">
        <v>2145.98</v>
      </c>
      <c r="G479" s="2">
        <v>4146.74</v>
      </c>
      <c r="H479" s="2">
        <v>44.01</v>
      </c>
      <c r="I479" s="2">
        <v>44.01</v>
      </c>
      <c r="J479" s="100">
        <f t="shared" si="31"/>
        <v>4234.76</v>
      </c>
      <c r="K479" s="2">
        <v>1456.4299999999998</v>
      </c>
      <c r="L479" s="3">
        <f t="shared" si="28"/>
        <v>2778.3300000000004</v>
      </c>
      <c r="M479" s="101">
        <f t="shared" si="29"/>
        <v>0.65607732197338231</v>
      </c>
      <c r="N479" s="110"/>
      <c r="O479" s="2">
        <v>0</v>
      </c>
      <c r="P479" s="3">
        <f t="shared" si="30"/>
        <v>-4234.76</v>
      </c>
    </row>
    <row r="480" spans="1:16" x14ac:dyDescent="0.3">
      <c r="A480">
        <v>73209</v>
      </c>
      <c r="B480" s="2">
        <v>53263.39</v>
      </c>
      <c r="C480" s="2">
        <v>100473.91</v>
      </c>
      <c r="D480" s="2">
        <v>1092.5999999999999</v>
      </c>
      <c r="E480" s="2">
        <v>1092.5999999999999</v>
      </c>
      <c r="F480" s="2">
        <v>0</v>
      </c>
      <c r="G480" s="2">
        <v>0</v>
      </c>
      <c r="H480" s="2">
        <v>0</v>
      </c>
      <c r="I480" s="2">
        <v>0</v>
      </c>
      <c r="J480" s="100">
        <f t="shared" si="31"/>
        <v>102659.11000000002</v>
      </c>
      <c r="K480" s="2">
        <v>107661.37</v>
      </c>
      <c r="L480" s="3">
        <f t="shared" si="28"/>
        <v>-5002.2599999999802</v>
      </c>
      <c r="M480" s="101">
        <f t="shared" si="29"/>
        <v>-4.8726898177862438E-2</v>
      </c>
      <c r="N480" s="110"/>
      <c r="O480" s="2">
        <v>2432.6799999999998</v>
      </c>
      <c r="P480" s="3">
        <f t="shared" si="30"/>
        <v>-100226.43000000002</v>
      </c>
    </row>
    <row r="481" spans="1:16" x14ac:dyDescent="0.3">
      <c r="A481">
        <v>73212</v>
      </c>
      <c r="B481" s="2">
        <v>13219.14</v>
      </c>
      <c r="C481" s="2">
        <v>24337.599999999999</v>
      </c>
      <c r="D481" s="2">
        <v>271.17</v>
      </c>
      <c r="E481" s="2">
        <v>271.17</v>
      </c>
      <c r="F481" s="2">
        <v>0</v>
      </c>
      <c r="G481" s="2">
        <v>0</v>
      </c>
      <c r="H481" s="2">
        <v>0</v>
      </c>
      <c r="I481" s="2">
        <v>0</v>
      </c>
      <c r="J481" s="100">
        <f t="shared" si="31"/>
        <v>24879.939999999995</v>
      </c>
      <c r="K481" s="2">
        <v>24319.640000000003</v>
      </c>
      <c r="L481" s="3">
        <f t="shared" si="28"/>
        <v>560.299999999992</v>
      </c>
      <c r="M481" s="101">
        <f t="shared" si="29"/>
        <v>2.2520150772067461E-2</v>
      </c>
      <c r="N481" s="110"/>
      <c r="O481" s="2">
        <v>1206.29</v>
      </c>
      <c r="P481" s="3">
        <f t="shared" si="30"/>
        <v>-23673.649999999994</v>
      </c>
    </row>
    <row r="482" spans="1:16" x14ac:dyDescent="0.3">
      <c r="A482">
        <v>73213</v>
      </c>
      <c r="B482" s="2">
        <v>6941.55</v>
      </c>
      <c r="C482" s="2">
        <v>11943.36</v>
      </c>
      <c r="D482" s="2">
        <v>142.4</v>
      </c>
      <c r="E482" s="2">
        <v>142.4</v>
      </c>
      <c r="F482" s="2">
        <v>6295.12</v>
      </c>
      <c r="G482" s="2">
        <v>12164.31</v>
      </c>
      <c r="H482" s="2">
        <v>129.13999999999999</v>
      </c>
      <c r="I482" s="2">
        <v>129.13999999999999</v>
      </c>
      <c r="J482" s="100">
        <f t="shared" si="31"/>
        <v>24650.749999999996</v>
      </c>
      <c r="K482" s="2">
        <v>15435.420000000002</v>
      </c>
      <c r="L482" s="3">
        <f t="shared" si="28"/>
        <v>9215.3299999999945</v>
      </c>
      <c r="M482" s="101">
        <f t="shared" si="29"/>
        <v>0.37383568451264143</v>
      </c>
      <c r="N482" s="110"/>
      <c r="O482" s="2">
        <v>1470.14</v>
      </c>
      <c r="P482" s="3">
        <f t="shared" si="30"/>
        <v>-23180.609999999997</v>
      </c>
    </row>
    <row r="483" spans="1:16" x14ac:dyDescent="0.3">
      <c r="A483">
        <v>73215</v>
      </c>
      <c r="B483" s="2">
        <v>13453.51</v>
      </c>
      <c r="C483" s="2">
        <v>24525.77</v>
      </c>
      <c r="D483" s="2">
        <v>275.95999999999998</v>
      </c>
      <c r="E483" s="2">
        <v>275.95999999999998</v>
      </c>
      <c r="F483" s="2">
        <v>0</v>
      </c>
      <c r="G483" s="2">
        <v>0</v>
      </c>
      <c r="H483" s="2">
        <v>0</v>
      </c>
      <c r="I483" s="2">
        <v>0</v>
      </c>
      <c r="J483" s="100">
        <f t="shared" si="31"/>
        <v>25077.69</v>
      </c>
      <c r="K483" s="2">
        <v>16112.980000000001</v>
      </c>
      <c r="L483" s="3">
        <f t="shared" si="28"/>
        <v>8964.7099999999973</v>
      </c>
      <c r="M483" s="101">
        <f t="shared" si="29"/>
        <v>0.35747750291195074</v>
      </c>
      <c r="N483" s="110"/>
      <c r="O483" s="2">
        <v>1240.93</v>
      </c>
      <c r="P483" s="3">
        <f t="shared" si="30"/>
        <v>-23836.76</v>
      </c>
    </row>
    <row r="484" spans="1:16" x14ac:dyDescent="0.3">
      <c r="A484">
        <v>73216</v>
      </c>
      <c r="B484" s="2">
        <v>36985.57</v>
      </c>
      <c r="C484" s="2">
        <v>68469.56</v>
      </c>
      <c r="D484" s="2">
        <v>758.66</v>
      </c>
      <c r="E484" s="2">
        <v>758.66</v>
      </c>
      <c r="F484" s="2">
        <v>0</v>
      </c>
      <c r="G484" s="2">
        <v>0</v>
      </c>
      <c r="H484" s="2">
        <v>0</v>
      </c>
      <c r="I484" s="2">
        <v>0</v>
      </c>
      <c r="J484" s="100">
        <f t="shared" si="31"/>
        <v>69986.880000000005</v>
      </c>
      <c r="K484" s="2">
        <v>59529.99</v>
      </c>
      <c r="L484" s="3">
        <f t="shared" si="28"/>
        <v>10456.890000000007</v>
      </c>
      <c r="M484" s="101">
        <f t="shared" si="29"/>
        <v>0.14941214696240218</v>
      </c>
      <c r="N484" s="110"/>
      <c r="O484" s="2">
        <v>2997.79</v>
      </c>
      <c r="P484" s="3">
        <f t="shared" si="30"/>
        <v>-66989.090000000011</v>
      </c>
    </row>
    <row r="485" spans="1:16" x14ac:dyDescent="0.3">
      <c r="A485">
        <v>73217</v>
      </c>
      <c r="B485" s="2">
        <v>142109.85999999999</v>
      </c>
      <c r="C485" s="2">
        <v>260954.43</v>
      </c>
      <c r="D485" s="2">
        <v>2915.08</v>
      </c>
      <c r="E485" s="2">
        <v>2915.08</v>
      </c>
      <c r="F485" s="2">
        <v>10402.530000000001</v>
      </c>
      <c r="G485" s="2">
        <v>20100.900000000001</v>
      </c>
      <c r="H485" s="2">
        <v>213.36</v>
      </c>
      <c r="I485" s="2">
        <v>213.36</v>
      </c>
      <c r="J485" s="100">
        <f t="shared" si="31"/>
        <v>287312.21000000002</v>
      </c>
      <c r="K485" s="2">
        <v>260103.25999999998</v>
      </c>
      <c r="L485" s="3">
        <f t="shared" si="28"/>
        <v>27208.950000000041</v>
      </c>
      <c r="M485" s="101">
        <f t="shared" si="29"/>
        <v>9.47016835796851E-2</v>
      </c>
      <c r="N485" s="110"/>
      <c r="O485" s="2">
        <v>13645.47</v>
      </c>
      <c r="P485" s="3">
        <f t="shared" si="30"/>
        <v>-273666.74000000005</v>
      </c>
    </row>
    <row r="486" spans="1:16" x14ac:dyDescent="0.3">
      <c r="A486">
        <v>73218</v>
      </c>
      <c r="B486" s="2">
        <v>0</v>
      </c>
      <c r="C486" s="2">
        <v>0</v>
      </c>
      <c r="D486" s="2">
        <v>0</v>
      </c>
      <c r="E486" s="2">
        <v>0</v>
      </c>
      <c r="F486" s="2">
        <v>0</v>
      </c>
      <c r="G486" s="2">
        <v>0</v>
      </c>
      <c r="H486" s="2">
        <v>0</v>
      </c>
      <c r="I486" s="2">
        <v>0</v>
      </c>
      <c r="J486" s="100">
        <f t="shared" si="31"/>
        <v>0</v>
      </c>
      <c r="K486" s="2">
        <v>0</v>
      </c>
      <c r="L486" s="3">
        <f t="shared" si="28"/>
        <v>0</v>
      </c>
      <c r="M486" s="101">
        <f t="shared" si="29"/>
        <v>0</v>
      </c>
      <c r="N486" s="110"/>
      <c r="O486" s="2">
        <v>0</v>
      </c>
      <c r="P486" s="3">
        <f t="shared" si="30"/>
        <v>0</v>
      </c>
    </row>
    <row r="487" spans="1:16" x14ac:dyDescent="0.3">
      <c r="A487">
        <v>73219</v>
      </c>
      <c r="B487" s="2">
        <v>0</v>
      </c>
      <c r="C487" s="2">
        <v>0</v>
      </c>
      <c r="D487" s="2">
        <v>0</v>
      </c>
      <c r="E487" s="2">
        <v>0</v>
      </c>
      <c r="F487" s="2">
        <v>0</v>
      </c>
      <c r="G487" s="2">
        <v>0</v>
      </c>
      <c r="H487" s="2">
        <v>0</v>
      </c>
      <c r="I487" s="2">
        <v>0</v>
      </c>
      <c r="J487" s="100">
        <f t="shared" si="31"/>
        <v>0</v>
      </c>
      <c r="K487" s="2">
        <v>0</v>
      </c>
      <c r="L487" s="3">
        <f t="shared" si="28"/>
        <v>0</v>
      </c>
      <c r="M487" s="101">
        <f t="shared" si="29"/>
        <v>0</v>
      </c>
      <c r="N487" s="110"/>
      <c r="O487" s="2">
        <v>0</v>
      </c>
      <c r="P487" s="3">
        <f t="shared" si="30"/>
        <v>0</v>
      </c>
    </row>
    <row r="488" spans="1:16" x14ac:dyDescent="0.3">
      <c r="A488">
        <v>73222</v>
      </c>
      <c r="B488" s="2">
        <v>0</v>
      </c>
      <c r="C488" s="2">
        <v>0</v>
      </c>
      <c r="D488" s="2">
        <v>0</v>
      </c>
      <c r="E488" s="2">
        <v>0</v>
      </c>
      <c r="F488" s="2">
        <v>0</v>
      </c>
      <c r="G488" s="2">
        <v>0</v>
      </c>
      <c r="H488" s="2">
        <v>0</v>
      </c>
      <c r="I488" s="2">
        <v>0</v>
      </c>
      <c r="J488" s="100">
        <f t="shared" si="31"/>
        <v>0</v>
      </c>
      <c r="K488" s="2">
        <v>0</v>
      </c>
      <c r="L488" s="3">
        <f t="shared" si="28"/>
        <v>0</v>
      </c>
      <c r="M488" s="101">
        <f t="shared" si="29"/>
        <v>0</v>
      </c>
      <c r="N488" s="110"/>
      <c r="O488" s="2">
        <v>0</v>
      </c>
      <c r="P488" s="3">
        <f t="shared" si="30"/>
        <v>0</v>
      </c>
    </row>
    <row r="489" spans="1:16" x14ac:dyDescent="0.3">
      <c r="A489">
        <v>73223</v>
      </c>
      <c r="B489" s="2">
        <v>10828.09</v>
      </c>
      <c r="C489" s="2">
        <v>20291.97</v>
      </c>
      <c r="D489" s="2">
        <v>222.12</v>
      </c>
      <c r="E489" s="2">
        <v>0</v>
      </c>
      <c r="F489" s="2">
        <v>0</v>
      </c>
      <c r="G489" s="2">
        <v>0</v>
      </c>
      <c r="H489" s="2">
        <v>0</v>
      </c>
      <c r="I489" s="2">
        <v>0</v>
      </c>
      <c r="J489" s="100">
        <f t="shared" si="31"/>
        <v>20514.09</v>
      </c>
      <c r="K489" s="2">
        <v>5402.21</v>
      </c>
      <c r="L489" s="3">
        <f t="shared" si="28"/>
        <v>15111.880000000001</v>
      </c>
      <c r="M489" s="101">
        <f t="shared" si="29"/>
        <v>0.73665856004336538</v>
      </c>
      <c r="N489" s="110"/>
      <c r="O489" s="2">
        <v>631.16</v>
      </c>
      <c r="P489" s="3">
        <f t="shared" si="30"/>
        <v>-19882.93</v>
      </c>
    </row>
    <row r="490" spans="1:16" x14ac:dyDescent="0.3">
      <c r="A490">
        <v>73224</v>
      </c>
      <c r="B490" s="2">
        <v>0</v>
      </c>
      <c r="C490" s="2">
        <v>0</v>
      </c>
      <c r="D490" s="2">
        <v>0</v>
      </c>
      <c r="E490" s="2">
        <v>0</v>
      </c>
      <c r="F490" s="2">
        <v>0</v>
      </c>
      <c r="G490" s="2">
        <v>0</v>
      </c>
      <c r="H490" s="2">
        <v>0</v>
      </c>
      <c r="I490" s="2">
        <v>0</v>
      </c>
      <c r="J490" s="100">
        <f t="shared" si="31"/>
        <v>0</v>
      </c>
      <c r="K490" s="2">
        <v>0</v>
      </c>
      <c r="L490" s="3">
        <f t="shared" si="28"/>
        <v>0</v>
      </c>
      <c r="M490" s="101">
        <f t="shared" si="29"/>
        <v>0</v>
      </c>
      <c r="N490" s="110"/>
      <c r="O490" s="2">
        <v>0</v>
      </c>
      <c r="P490" s="3">
        <f t="shared" si="30"/>
        <v>0</v>
      </c>
    </row>
    <row r="491" spans="1:16" x14ac:dyDescent="0.3">
      <c r="A491">
        <v>73225</v>
      </c>
      <c r="B491" s="2">
        <v>172059.11</v>
      </c>
      <c r="C491" s="2">
        <v>332471.24</v>
      </c>
      <c r="D491" s="2">
        <v>3529.42</v>
      </c>
      <c r="E491" s="2">
        <v>3529.42</v>
      </c>
      <c r="F491" s="2">
        <v>17000.97</v>
      </c>
      <c r="G491" s="2">
        <v>32851.120000000003</v>
      </c>
      <c r="H491" s="2">
        <v>348.74</v>
      </c>
      <c r="I491" s="2">
        <v>348.74</v>
      </c>
      <c r="J491" s="100">
        <f t="shared" si="31"/>
        <v>373078.67999999993</v>
      </c>
      <c r="K491" s="2">
        <v>343543.29000000004</v>
      </c>
      <c r="L491" s="3">
        <f t="shared" si="28"/>
        <v>29535.389999999898</v>
      </c>
      <c r="M491" s="101">
        <f t="shared" si="29"/>
        <v>7.9166651924467785E-2</v>
      </c>
      <c r="N491" s="110"/>
      <c r="O491" s="2">
        <v>0</v>
      </c>
      <c r="P491" s="3">
        <f t="shared" si="30"/>
        <v>-373078.67999999993</v>
      </c>
    </row>
    <row r="492" spans="1:16" x14ac:dyDescent="0.3">
      <c r="A492">
        <v>73226</v>
      </c>
      <c r="B492" s="2">
        <v>18562.79</v>
      </c>
      <c r="C492" s="2">
        <v>33237.42</v>
      </c>
      <c r="D492" s="2">
        <v>0</v>
      </c>
      <c r="E492" s="2">
        <v>0</v>
      </c>
      <c r="F492" s="2">
        <v>0</v>
      </c>
      <c r="G492" s="2">
        <v>0</v>
      </c>
      <c r="H492" s="2">
        <v>0</v>
      </c>
      <c r="I492" s="2">
        <v>0</v>
      </c>
      <c r="J492" s="100">
        <f t="shared" si="31"/>
        <v>33237.42</v>
      </c>
      <c r="K492" s="2">
        <v>40719.96</v>
      </c>
      <c r="L492" s="3">
        <f t="shared" si="28"/>
        <v>-7482.5400000000009</v>
      </c>
      <c r="M492" s="101">
        <f t="shared" si="29"/>
        <v>-0.22512397171621629</v>
      </c>
      <c r="N492" s="110"/>
      <c r="O492" s="2">
        <v>2631.26</v>
      </c>
      <c r="P492" s="3">
        <f t="shared" si="30"/>
        <v>-30606.159999999996</v>
      </c>
    </row>
    <row r="493" spans="1:16" x14ac:dyDescent="0.3">
      <c r="A493">
        <v>73227</v>
      </c>
      <c r="B493" s="2">
        <v>0</v>
      </c>
      <c r="C493" s="2">
        <v>0</v>
      </c>
      <c r="D493" s="2">
        <v>0</v>
      </c>
      <c r="E493" s="2">
        <v>0</v>
      </c>
      <c r="F493" s="2">
        <v>0</v>
      </c>
      <c r="G493" s="2">
        <v>0</v>
      </c>
      <c r="H493" s="2">
        <v>0</v>
      </c>
      <c r="I493" s="2">
        <v>0</v>
      </c>
      <c r="J493" s="100">
        <f t="shared" si="31"/>
        <v>0</v>
      </c>
      <c r="K493" s="2">
        <v>0</v>
      </c>
      <c r="L493" s="3">
        <f t="shared" si="28"/>
        <v>0</v>
      </c>
      <c r="M493" s="101">
        <f t="shared" si="29"/>
        <v>0</v>
      </c>
      <c r="N493" s="110"/>
      <c r="O493" s="2">
        <v>0</v>
      </c>
      <c r="P493" s="3">
        <f t="shared" si="30"/>
        <v>0</v>
      </c>
    </row>
    <row r="494" spans="1:16" x14ac:dyDescent="0.3">
      <c r="A494">
        <v>73228</v>
      </c>
      <c r="B494" s="2">
        <v>0</v>
      </c>
      <c r="C494" s="2">
        <v>0</v>
      </c>
      <c r="D494" s="2">
        <v>0</v>
      </c>
      <c r="E494" s="2">
        <v>0</v>
      </c>
      <c r="F494" s="2">
        <v>0</v>
      </c>
      <c r="G494" s="2">
        <v>0</v>
      </c>
      <c r="H494" s="2">
        <v>0</v>
      </c>
      <c r="I494" s="2">
        <v>0</v>
      </c>
      <c r="J494" s="100">
        <f t="shared" si="31"/>
        <v>0</v>
      </c>
      <c r="K494" s="2">
        <v>0</v>
      </c>
      <c r="L494" s="3">
        <f t="shared" si="28"/>
        <v>0</v>
      </c>
      <c r="M494" s="101">
        <f t="shared" si="29"/>
        <v>0</v>
      </c>
      <c r="N494" s="110"/>
      <c r="O494" s="2">
        <v>0</v>
      </c>
      <c r="P494" s="3">
        <f t="shared" si="30"/>
        <v>0</v>
      </c>
    </row>
    <row r="495" spans="1:16" x14ac:dyDescent="0.3">
      <c r="A495">
        <v>73301</v>
      </c>
      <c r="B495" s="2">
        <v>334562.5</v>
      </c>
      <c r="C495" s="2">
        <v>620042.07999999996</v>
      </c>
      <c r="D495" s="2">
        <v>6862.79</v>
      </c>
      <c r="E495" s="2">
        <v>6862.79</v>
      </c>
      <c r="F495" s="2">
        <v>31868.5</v>
      </c>
      <c r="G495" s="2">
        <v>61579.9</v>
      </c>
      <c r="H495" s="2">
        <v>653.70000000000005</v>
      </c>
      <c r="I495" s="2">
        <v>653.70000000000005</v>
      </c>
      <c r="J495" s="100">
        <f t="shared" si="31"/>
        <v>696654.96</v>
      </c>
      <c r="K495" s="2">
        <v>576503.54999999993</v>
      </c>
      <c r="L495" s="3">
        <f t="shared" si="28"/>
        <v>120151.41000000003</v>
      </c>
      <c r="M495" s="101">
        <f t="shared" si="29"/>
        <v>0.17246903689596932</v>
      </c>
      <c r="N495" s="110"/>
      <c r="O495" s="2">
        <v>26435.14</v>
      </c>
      <c r="P495" s="3">
        <f t="shared" si="30"/>
        <v>-670219.81999999995</v>
      </c>
    </row>
    <row r="496" spans="1:16" x14ac:dyDescent="0.3">
      <c r="A496">
        <v>73302</v>
      </c>
      <c r="B496" s="2">
        <v>104609.77</v>
      </c>
      <c r="C496" s="2">
        <v>190620.29</v>
      </c>
      <c r="D496" s="2">
        <v>2145.83</v>
      </c>
      <c r="E496" s="2">
        <v>2145.83</v>
      </c>
      <c r="F496" s="2">
        <v>14079.88</v>
      </c>
      <c r="G496" s="2">
        <v>27206.58</v>
      </c>
      <c r="H496" s="2">
        <v>288.82</v>
      </c>
      <c r="I496" s="2">
        <v>288.82</v>
      </c>
      <c r="J496" s="100">
        <f t="shared" si="31"/>
        <v>222696.16999999998</v>
      </c>
      <c r="K496" s="2">
        <v>208651.48</v>
      </c>
      <c r="L496" s="3">
        <f t="shared" si="28"/>
        <v>14044.689999999973</v>
      </c>
      <c r="M496" s="101">
        <f t="shared" si="29"/>
        <v>6.3066598765483817E-2</v>
      </c>
      <c r="N496" s="110"/>
      <c r="O496" s="2">
        <v>11322.87</v>
      </c>
      <c r="P496" s="3">
        <f t="shared" si="30"/>
        <v>-211373.3</v>
      </c>
    </row>
    <row r="497" spans="1:16" x14ac:dyDescent="0.3">
      <c r="A497">
        <v>73303</v>
      </c>
      <c r="B497" s="2">
        <v>91218.25</v>
      </c>
      <c r="C497" s="2">
        <v>166543</v>
      </c>
      <c r="D497" s="2">
        <v>1871.16</v>
      </c>
      <c r="E497" s="2">
        <v>1871.16</v>
      </c>
      <c r="F497" s="2">
        <v>5215.2</v>
      </c>
      <c r="G497" s="2">
        <v>10077.49</v>
      </c>
      <c r="H497" s="2">
        <v>106.98</v>
      </c>
      <c r="I497" s="2">
        <v>106.98</v>
      </c>
      <c r="J497" s="100">
        <f t="shared" si="31"/>
        <v>180576.77000000002</v>
      </c>
      <c r="K497" s="2">
        <v>163672.01999999996</v>
      </c>
      <c r="L497" s="3">
        <f t="shared" si="28"/>
        <v>16904.750000000058</v>
      </c>
      <c r="M497" s="101">
        <f t="shared" si="29"/>
        <v>9.361530832565039E-2</v>
      </c>
      <c r="N497" s="110"/>
      <c r="O497" s="2">
        <v>9720.66</v>
      </c>
      <c r="P497" s="3">
        <f t="shared" si="30"/>
        <v>-170856.11000000002</v>
      </c>
    </row>
    <row r="498" spans="1:16" x14ac:dyDescent="0.3">
      <c r="A498">
        <v>73306</v>
      </c>
      <c r="B498" s="2">
        <v>0</v>
      </c>
      <c r="C498" s="2">
        <v>0</v>
      </c>
      <c r="D498" s="2">
        <v>0</v>
      </c>
      <c r="E498" s="2">
        <v>0</v>
      </c>
      <c r="F498" s="2">
        <v>0</v>
      </c>
      <c r="G498" s="2">
        <v>0</v>
      </c>
      <c r="H498" s="2">
        <v>0</v>
      </c>
      <c r="I498" s="2">
        <v>0</v>
      </c>
      <c r="J498" s="100">
        <f t="shared" si="31"/>
        <v>0</v>
      </c>
      <c r="K498" s="2">
        <v>0</v>
      </c>
      <c r="L498" s="3">
        <f t="shared" si="28"/>
        <v>0</v>
      </c>
      <c r="M498" s="101">
        <f t="shared" si="29"/>
        <v>0</v>
      </c>
      <c r="N498" s="110"/>
      <c r="O498" s="2">
        <v>0</v>
      </c>
      <c r="P498" s="3">
        <f t="shared" si="30"/>
        <v>0</v>
      </c>
    </row>
    <row r="499" spans="1:16" x14ac:dyDescent="0.3">
      <c r="A499">
        <v>73308</v>
      </c>
      <c r="B499" s="2">
        <v>0</v>
      </c>
      <c r="C499" s="2">
        <v>0</v>
      </c>
      <c r="D499" s="2">
        <v>0</v>
      </c>
      <c r="E499" s="2">
        <v>0</v>
      </c>
      <c r="F499" s="2">
        <v>0</v>
      </c>
      <c r="G499" s="2">
        <v>0</v>
      </c>
      <c r="H499" s="2">
        <v>0</v>
      </c>
      <c r="I499" s="2">
        <v>0</v>
      </c>
      <c r="J499" s="100">
        <f t="shared" si="31"/>
        <v>0</v>
      </c>
      <c r="K499" s="2">
        <v>0</v>
      </c>
      <c r="L499" s="3">
        <f t="shared" si="28"/>
        <v>0</v>
      </c>
      <c r="M499" s="101">
        <f t="shared" si="29"/>
        <v>0</v>
      </c>
      <c r="N499" s="110"/>
      <c r="O499" s="2">
        <v>0</v>
      </c>
      <c r="P499" s="3">
        <f t="shared" si="30"/>
        <v>0</v>
      </c>
    </row>
    <row r="500" spans="1:16" x14ac:dyDescent="0.3">
      <c r="A500">
        <v>73310</v>
      </c>
      <c r="B500" s="2">
        <v>0</v>
      </c>
      <c r="C500" s="2">
        <v>0</v>
      </c>
      <c r="D500" s="2">
        <v>0</v>
      </c>
      <c r="E500" s="2">
        <v>0</v>
      </c>
      <c r="F500" s="2">
        <v>0</v>
      </c>
      <c r="G500" s="2">
        <v>0</v>
      </c>
      <c r="H500" s="2">
        <v>0</v>
      </c>
      <c r="I500" s="2">
        <v>0</v>
      </c>
      <c r="J500" s="100">
        <f t="shared" si="31"/>
        <v>0</v>
      </c>
      <c r="K500" s="2">
        <v>0</v>
      </c>
      <c r="L500" s="3">
        <f t="shared" si="28"/>
        <v>0</v>
      </c>
      <c r="M500" s="101">
        <f t="shared" si="29"/>
        <v>0</v>
      </c>
      <c r="N500" s="110"/>
      <c r="O500" s="2">
        <v>0</v>
      </c>
      <c r="P500" s="3">
        <f t="shared" si="30"/>
        <v>0</v>
      </c>
    </row>
    <row r="501" spans="1:16" x14ac:dyDescent="0.3">
      <c r="A501">
        <v>73311</v>
      </c>
      <c r="B501" s="2">
        <v>6018.1</v>
      </c>
      <c r="C501" s="2">
        <v>10362.719999999999</v>
      </c>
      <c r="D501" s="2">
        <v>123.44</v>
      </c>
      <c r="E501" s="2">
        <v>123.44</v>
      </c>
      <c r="F501" s="2">
        <v>0</v>
      </c>
      <c r="G501" s="2">
        <v>0</v>
      </c>
      <c r="H501" s="2">
        <v>0</v>
      </c>
      <c r="I501" s="2">
        <v>0</v>
      </c>
      <c r="J501" s="100">
        <f t="shared" si="31"/>
        <v>10609.6</v>
      </c>
      <c r="K501" s="2">
        <v>4767.1400000000003</v>
      </c>
      <c r="L501" s="3">
        <f t="shared" si="28"/>
        <v>5842.46</v>
      </c>
      <c r="M501" s="101">
        <f t="shared" si="29"/>
        <v>0.55067674558890056</v>
      </c>
      <c r="N501" s="110"/>
      <c r="O501" s="2">
        <v>1146.05</v>
      </c>
      <c r="P501" s="3">
        <f t="shared" si="30"/>
        <v>-9463.5500000000011</v>
      </c>
    </row>
    <row r="502" spans="1:16" x14ac:dyDescent="0.3">
      <c r="A502">
        <v>73312</v>
      </c>
      <c r="B502" s="2">
        <v>0</v>
      </c>
      <c r="C502" s="2">
        <v>0</v>
      </c>
      <c r="D502" s="2">
        <v>0</v>
      </c>
      <c r="E502" s="2">
        <v>0</v>
      </c>
      <c r="F502" s="2">
        <v>0</v>
      </c>
      <c r="G502" s="2">
        <v>0</v>
      </c>
      <c r="H502" s="2">
        <v>0</v>
      </c>
      <c r="I502" s="2">
        <v>0</v>
      </c>
      <c r="J502" s="100">
        <f t="shared" si="31"/>
        <v>0</v>
      </c>
      <c r="K502" s="2">
        <v>0</v>
      </c>
      <c r="L502" s="3">
        <f t="shared" si="28"/>
        <v>0</v>
      </c>
      <c r="M502" s="101">
        <f t="shared" si="29"/>
        <v>0</v>
      </c>
      <c r="N502" s="110"/>
      <c r="O502" s="2">
        <v>0</v>
      </c>
      <c r="P502" s="3">
        <f t="shared" si="30"/>
        <v>0</v>
      </c>
    </row>
    <row r="503" spans="1:16" x14ac:dyDescent="0.3">
      <c r="A503">
        <v>73401</v>
      </c>
      <c r="B503" s="2">
        <v>159903.60999999999</v>
      </c>
      <c r="C503" s="2">
        <v>290861.82</v>
      </c>
      <c r="D503" s="2">
        <v>3280.11</v>
      </c>
      <c r="E503" s="2">
        <v>3280.11</v>
      </c>
      <c r="F503" s="2">
        <v>38649.9</v>
      </c>
      <c r="G503" s="2">
        <v>74683.53</v>
      </c>
      <c r="H503" s="2">
        <v>792.87</v>
      </c>
      <c r="I503" s="2">
        <v>792.87</v>
      </c>
      <c r="J503" s="100">
        <f t="shared" si="31"/>
        <v>373691.30999999994</v>
      </c>
      <c r="K503" s="2">
        <v>308782.78000000003</v>
      </c>
      <c r="L503" s="3">
        <f t="shared" si="28"/>
        <v>64908.529999999912</v>
      </c>
      <c r="M503" s="101">
        <f t="shared" si="29"/>
        <v>0.17369558312715358</v>
      </c>
      <c r="N503" s="110"/>
      <c r="O503" s="2">
        <v>18121.29</v>
      </c>
      <c r="P503" s="3">
        <f t="shared" si="30"/>
        <v>-355570.01999999996</v>
      </c>
    </row>
    <row r="504" spans="1:16" x14ac:dyDescent="0.3">
      <c r="A504">
        <v>73402</v>
      </c>
      <c r="B504" s="2">
        <v>186853.23</v>
      </c>
      <c r="C504" s="2">
        <v>342449.9</v>
      </c>
      <c r="D504" s="2">
        <v>3832.89</v>
      </c>
      <c r="E504" s="2">
        <v>3832.89</v>
      </c>
      <c r="F504" s="2">
        <v>15261.45</v>
      </c>
      <c r="G504" s="2">
        <v>29489.94</v>
      </c>
      <c r="H504" s="2">
        <v>313.07</v>
      </c>
      <c r="I504" s="2">
        <v>313.07</v>
      </c>
      <c r="J504" s="100">
        <f t="shared" si="31"/>
        <v>380231.76000000007</v>
      </c>
      <c r="K504" s="2">
        <v>347222.45</v>
      </c>
      <c r="L504" s="3">
        <f t="shared" si="28"/>
        <v>33009.310000000056</v>
      </c>
      <c r="M504" s="101">
        <f t="shared" si="29"/>
        <v>8.6813658070015121E-2</v>
      </c>
      <c r="N504" s="110"/>
      <c r="O504" s="2">
        <v>18608.580000000002</v>
      </c>
      <c r="P504" s="3">
        <f t="shared" si="30"/>
        <v>-361623.18000000005</v>
      </c>
    </row>
    <row r="505" spans="1:16" x14ac:dyDescent="0.3">
      <c r="A505">
        <v>73405</v>
      </c>
      <c r="B505" s="2">
        <v>0</v>
      </c>
      <c r="C505" s="2">
        <v>0</v>
      </c>
      <c r="D505" s="2">
        <v>0</v>
      </c>
      <c r="E505" s="2">
        <v>0</v>
      </c>
      <c r="F505" s="2">
        <v>0</v>
      </c>
      <c r="G505" s="2">
        <v>0</v>
      </c>
      <c r="H505" s="2">
        <v>0</v>
      </c>
      <c r="I505" s="2">
        <v>0</v>
      </c>
      <c r="J505" s="100">
        <f t="shared" si="31"/>
        <v>0</v>
      </c>
      <c r="K505" s="2">
        <v>0</v>
      </c>
      <c r="L505" s="3">
        <f t="shared" si="28"/>
        <v>0</v>
      </c>
      <c r="M505" s="101">
        <f t="shared" si="29"/>
        <v>0</v>
      </c>
      <c r="N505" s="110"/>
      <c r="O505" s="2">
        <v>0</v>
      </c>
      <c r="P505" s="3">
        <f t="shared" si="30"/>
        <v>0</v>
      </c>
    </row>
    <row r="506" spans="1:16" x14ac:dyDescent="0.3">
      <c r="A506">
        <v>73406</v>
      </c>
      <c r="B506" s="2">
        <v>29718.47</v>
      </c>
      <c r="C506" s="2">
        <v>53841.87</v>
      </c>
      <c r="D506" s="2">
        <v>609.74</v>
      </c>
      <c r="E506" s="2">
        <v>609.74</v>
      </c>
      <c r="F506" s="2">
        <v>0</v>
      </c>
      <c r="G506" s="2">
        <v>0</v>
      </c>
      <c r="H506" s="2">
        <v>0</v>
      </c>
      <c r="I506" s="2">
        <v>0</v>
      </c>
      <c r="J506" s="100">
        <f t="shared" si="31"/>
        <v>55061.35</v>
      </c>
      <c r="K506" s="2">
        <v>18560.689999999999</v>
      </c>
      <c r="L506" s="3">
        <f t="shared" si="28"/>
        <v>36500.660000000003</v>
      </c>
      <c r="M506" s="101">
        <f t="shared" si="29"/>
        <v>0.66290891886958825</v>
      </c>
      <c r="N506" s="110"/>
      <c r="O506" s="2">
        <v>1894.58</v>
      </c>
      <c r="P506" s="3">
        <f t="shared" si="30"/>
        <v>-53166.77</v>
      </c>
    </row>
    <row r="507" spans="1:16" x14ac:dyDescent="0.3">
      <c r="A507">
        <v>73407</v>
      </c>
      <c r="B507" s="2">
        <v>11578.27</v>
      </c>
      <c r="C507" s="2">
        <v>21817.08</v>
      </c>
      <c r="D507" s="2">
        <v>0</v>
      </c>
      <c r="E507" s="2">
        <v>0</v>
      </c>
      <c r="F507" s="2">
        <v>0</v>
      </c>
      <c r="G507" s="2">
        <v>0</v>
      </c>
      <c r="H507" s="2">
        <v>0</v>
      </c>
      <c r="I507" s="2">
        <v>0</v>
      </c>
      <c r="J507" s="100">
        <f t="shared" si="31"/>
        <v>21817.08</v>
      </c>
      <c r="K507" s="2">
        <v>18058.560000000001</v>
      </c>
      <c r="L507" s="3">
        <f t="shared" si="28"/>
        <v>3758.5200000000004</v>
      </c>
      <c r="M507" s="101">
        <f t="shared" si="29"/>
        <v>0.17227419984709227</v>
      </c>
      <c r="N507" s="110"/>
      <c r="O507" s="2">
        <v>554.66999999999996</v>
      </c>
      <c r="P507" s="3">
        <f t="shared" si="30"/>
        <v>-21262.410000000003</v>
      </c>
    </row>
    <row r="508" spans="1:16" x14ac:dyDescent="0.3">
      <c r="A508">
        <v>73408</v>
      </c>
      <c r="B508" s="2">
        <v>0</v>
      </c>
      <c r="C508" s="2">
        <v>0</v>
      </c>
      <c r="D508" s="2">
        <v>0</v>
      </c>
      <c r="E508" s="2">
        <v>0</v>
      </c>
      <c r="F508" s="2">
        <v>0</v>
      </c>
      <c r="G508" s="2">
        <v>0</v>
      </c>
      <c r="H508" s="2">
        <v>0</v>
      </c>
      <c r="I508" s="2">
        <v>0</v>
      </c>
      <c r="J508" s="100">
        <f t="shared" si="31"/>
        <v>0</v>
      </c>
      <c r="K508" s="2">
        <v>0</v>
      </c>
      <c r="L508" s="3">
        <f t="shared" si="28"/>
        <v>0</v>
      </c>
      <c r="M508" s="101">
        <f t="shared" si="29"/>
        <v>0</v>
      </c>
      <c r="N508" s="110"/>
      <c r="O508" s="2">
        <v>0</v>
      </c>
      <c r="P508" s="3">
        <f t="shared" si="30"/>
        <v>0</v>
      </c>
    </row>
    <row r="509" spans="1:16" x14ac:dyDescent="0.3">
      <c r="A509">
        <v>73501</v>
      </c>
      <c r="B509" s="2">
        <v>22175.05</v>
      </c>
      <c r="C509" s="2">
        <v>40275.57</v>
      </c>
      <c r="D509" s="2">
        <v>454.88</v>
      </c>
      <c r="E509" s="2">
        <v>454.88</v>
      </c>
      <c r="F509" s="2">
        <v>0</v>
      </c>
      <c r="G509" s="2">
        <v>0</v>
      </c>
      <c r="H509" s="2">
        <v>0</v>
      </c>
      <c r="I509" s="2">
        <v>0</v>
      </c>
      <c r="J509" s="100">
        <f t="shared" si="31"/>
        <v>41185.329999999994</v>
      </c>
      <c r="K509" s="2">
        <v>40981.75</v>
      </c>
      <c r="L509" s="3">
        <f t="shared" si="28"/>
        <v>203.57999999999447</v>
      </c>
      <c r="M509" s="101">
        <f t="shared" si="29"/>
        <v>4.9430221877545836E-3</v>
      </c>
      <c r="N509" s="110"/>
      <c r="O509" s="2">
        <v>2573.13</v>
      </c>
      <c r="P509" s="3">
        <f t="shared" si="30"/>
        <v>-38612.199999999997</v>
      </c>
    </row>
    <row r="510" spans="1:16" x14ac:dyDescent="0.3">
      <c r="A510">
        <v>73502</v>
      </c>
      <c r="B510" s="2">
        <v>117524.88</v>
      </c>
      <c r="C510" s="2">
        <v>215318.77</v>
      </c>
      <c r="D510" s="2">
        <v>2410.7800000000002</v>
      </c>
      <c r="E510" s="2">
        <v>2410.7800000000002</v>
      </c>
      <c r="F510" s="2">
        <v>41900.46</v>
      </c>
      <c r="G510" s="2">
        <v>80964.47</v>
      </c>
      <c r="H510" s="2">
        <v>859.45</v>
      </c>
      <c r="I510" s="2">
        <v>859.45</v>
      </c>
      <c r="J510" s="100">
        <f t="shared" si="31"/>
        <v>302823.7</v>
      </c>
      <c r="K510" s="2">
        <v>249557.13999999993</v>
      </c>
      <c r="L510" s="3">
        <f t="shared" si="28"/>
        <v>53266.560000000085</v>
      </c>
      <c r="M510" s="101">
        <f t="shared" si="29"/>
        <v>0.17589957457094699</v>
      </c>
      <c r="N510" s="110"/>
      <c r="O510" s="2">
        <v>11776.08</v>
      </c>
      <c r="P510" s="3">
        <f t="shared" si="30"/>
        <v>-291047.62</v>
      </c>
    </row>
    <row r="511" spans="1:16" x14ac:dyDescent="0.3">
      <c r="A511">
        <v>73503</v>
      </c>
      <c r="B511" s="2">
        <v>0</v>
      </c>
      <c r="C511" s="2">
        <v>0</v>
      </c>
      <c r="D511" s="2">
        <v>0</v>
      </c>
      <c r="E511" s="2">
        <v>0</v>
      </c>
      <c r="F511" s="2">
        <v>0</v>
      </c>
      <c r="G511" s="2">
        <v>0</v>
      </c>
      <c r="H511" s="2">
        <v>0</v>
      </c>
      <c r="I511" s="2">
        <v>0</v>
      </c>
      <c r="J511" s="100">
        <f t="shared" si="31"/>
        <v>0</v>
      </c>
      <c r="K511" s="2">
        <v>0</v>
      </c>
      <c r="L511" s="3">
        <f t="shared" si="28"/>
        <v>0</v>
      </c>
      <c r="M511" s="101">
        <f t="shared" si="29"/>
        <v>0</v>
      </c>
      <c r="N511" s="110"/>
      <c r="O511" s="2">
        <v>0</v>
      </c>
      <c r="P511" s="3">
        <f t="shared" si="30"/>
        <v>0</v>
      </c>
    </row>
    <row r="512" spans="1:16" x14ac:dyDescent="0.3">
      <c r="A512">
        <v>73504</v>
      </c>
      <c r="B512" s="2">
        <v>0</v>
      </c>
      <c r="C512" s="2">
        <v>0</v>
      </c>
      <c r="D512" s="2">
        <v>0</v>
      </c>
      <c r="E512" s="2">
        <v>0</v>
      </c>
      <c r="F512" s="2">
        <v>0</v>
      </c>
      <c r="G512" s="2">
        <v>0</v>
      </c>
      <c r="H512" s="2">
        <v>0</v>
      </c>
      <c r="I512" s="2">
        <v>0</v>
      </c>
      <c r="J512" s="100">
        <f t="shared" si="31"/>
        <v>0</v>
      </c>
      <c r="K512" s="2">
        <v>0</v>
      </c>
      <c r="L512" s="3">
        <f t="shared" si="28"/>
        <v>0</v>
      </c>
      <c r="M512" s="101">
        <f t="shared" si="29"/>
        <v>0</v>
      </c>
      <c r="N512" s="110"/>
      <c r="O512" s="2">
        <v>0</v>
      </c>
      <c r="P512" s="3">
        <f t="shared" si="30"/>
        <v>0</v>
      </c>
    </row>
    <row r="513" spans="1:16" x14ac:dyDescent="0.3">
      <c r="A513">
        <v>73506</v>
      </c>
      <c r="B513" s="2">
        <v>0</v>
      </c>
      <c r="C513" s="2">
        <v>0</v>
      </c>
      <c r="D513" s="2">
        <v>0</v>
      </c>
      <c r="E513" s="2">
        <v>0</v>
      </c>
      <c r="F513" s="2">
        <v>0</v>
      </c>
      <c r="G513" s="2">
        <v>0</v>
      </c>
      <c r="H513" s="2">
        <v>0</v>
      </c>
      <c r="I513" s="2">
        <v>0</v>
      </c>
      <c r="J513" s="100">
        <f t="shared" si="31"/>
        <v>0</v>
      </c>
      <c r="K513" s="2">
        <v>0</v>
      </c>
      <c r="L513" s="3">
        <f t="shared" si="28"/>
        <v>0</v>
      </c>
      <c r="M513" s="101">
        <f t="shared" si="29"/>
        <v>0</v>
      </c>
      <c r="N513" s="110"/>
      <c r="O513" s="2">
        <v>0</v>
      </c>
      <c r="P513" s="3">
        <f t="shared" si="30"/>
        <v>0</v>
      </c>
    </row>
    <row r="514" spans="1:16" x14ac:dyDescent="0.3">
      <c r="A514">
        <v>73507</v>
      </c>
      <c r="B514" s="2">
        <v>0</v>
      </c>
      <c r="C514" s="2">
        <v>0</v>
      </c>
      <c r="D514" s="2">
        <v>0</v>
      </c>
      <c r="E514" s="2">
        <v>0</v>
      </c>
      <c r="F514" s="2">
        <v>0</v>
      </c>
      <c r="G514" s="2">
        <v>0</v>
      </c>
      <c r="H514" s="2">
        <v>0</v>
      </c>
      <c r="I514" s="2">
        <v>0</v>
      </c>
      <c r="J514" s="100">
        <f t="shared" si="31"/>
        <v>0</v>
      </c>
      <c r="K514" s="2">
        <v>0</v>
      </c>
      <c r="L514" s="3">
        <f t="shared" si="28"/>
        <v>0</v>
      </c>
      <c r="M514" s="101">
        <f t="shared" si="29"/>
        <v>0</v>
      </c>
      <c r="N514" s="110"/>
      <c r="O514" s="2">
        <v>0</v>
      </c>
      <c r="P514" s="3">
        <f t="shared" si="30"/>
        <v>0</v>
      </c>
    </row>
    <row r="515" spans="1:16" x14ac:dyDescent="0.3">
      <c r="A515">
        <v>73601</v>
      </c>
      <c r="B515" s="2">
        <v>201772.19</v>
      </c>
      <c r="C515" s="2">
        <v>368077.56</v>
      </c>
      <c r="D515" s="2">
        <v>4138.87</v>
      </c>
      <c r="E515" s="2">
        <v>4138.87</v>
      </c>
      <c r="F515" s="2">
        <v>11843.2</v>
      </c>
      <c r="G515" s="2">
        <v>22884.61</v>
      </c>
      <c r="H515" s="2">
        <v>242.95</v>
      </c>
      <c r="I515" s="2">
        <v>242.95</v>
      </c>
      <c r="J515" s="100">
        <f t="shared" si="31"/>
        <v>399725.81</v>
      </c>
      <c r="K515" s="2">
        <v>377312.60000000003</v>
      </c>
      <c r="L515" s="3">
        <f t="shared" ref="L515:L578" si="32">J515-K515</f>
        <v>22413.209999999963</v>
      </c>
      <c r="M515" s="101">
        <f t="shared" ref="M515:M578" si="33">IF(J515=0,0,L515/J515)</f>
        <v>5.6071460584444031E-2</v>
      </c>
      <c r="N515" s="110"/>
      <c r="O515" s="2">
        <v>21807.7</v>
      </c>
      <c r="P515" s="3">
        <f t="shared" ref="P515:P578" si="34">O515-J515</f>
        <v>-377918.11</v>
      </c>
    </row>
    <row r="516" spans="1:16" x14ac:dyDescent="0.3">
      <c r="A516">
        <v>73602</v>
      </c>
      <c r="B516" s="2">
        <v>370318.73</v>
      </c>
      <c r="C516" s="2">
        <v>679337.19</v>
      </c>
      <c r="D516" s="2">
        <v>7596.35</v>
      </c>
      <c r="E516" s="2">
        <v>7596.35</v>
      </c>
      <c r="F516" s="2">
        <v>45736.2</v>
      </c>
      <c r="G516" s="2">
        <v>88376.27</v>
      </c>
      <c r="H516" s="2">
        <v>938.2</v>
      </c>
      <c r="I516" s="2">
        <v>938.2</v>
      </c>
      <c r="J516" s="100">
        <f t="shared" ref="J516:J579" si="35">SUM(C516:I516)-F516</f>
        <v>784782.55999999982</v>
      </c>
      <c r="K516" s="2">
        <v>714307.2100000002</v>
      </c>
      <c r="L516" s="3">
        <f t="shared" si="32"/>
        <v>70475.349999999627</v>
      </c>
      <c r="M516" s="101">
        <f t="shared" si="33"/>
        <v>8.9802390613776692E-2</v>
      </c>
      <c r="N516" s="110"/>
      <c r="O516" s="2">
        <v>36229.550000000003</v>
      </c>
      <c r="P516" s="3">
        <f t="shared" si="34"/>
        <v>-748553.00999999978</v>
      </c>
    </row>
    <row r="517" spans="1:16" x14ac:dyDescent="0.3">
      <c r="A517">
        <v>73603</v>
      </c>
      <c r="B517" s="2">
        <v>0</v>
      </c>
      <c r="C517" s="2">
        <v>0</v>
      </c>
      <c r="D517" s="2">
        <v>0</v>
      </c>
      <c r="E517" s="2">
        <v>0</v>
      </c>
      <c r="F517" s="2">
        <v>0</v>
      </c>
      <c r="G517" s="2">
        <v>0</v>
      </c>
      <c r="H517" s="2">
        <v>0</v>
      </c>
      <c r="I517" s="2">
        <v>0</v>
      </c>
      <c r="J517" s="100">
        <f t="shared" si="35"/>
        <v>0</v>
      </c>
      <c r="K517" s="2">
        <v>0</v>
      </c>
      <c r="L517" s="3">
        <f t="shared" si="32"/>
        <v>0</v>
      </c>
      <c r="M517" s="101">
        <f t="shared" si="33"/>
        <v>0</v>
      </c>
      <c r="N517" s="110"/>
      <c r="O517" s="2">
        <v>0</v>
      </c>
      <c r="P517" s="3">
        <f t="shared" si="34"/>
        <v>0</v>
      </c>
    </row>
    <row r="518" spans="1:16" x14ac:dyDescent="0.3">
      <c r="A518">
        <v>73604</v>
      </c>
      <c r="B518" s="2">
        <v>0</v>
      </c>
      <c r="C518" s="2">
        <v>0</v>
      </c>
      <c r="D518" s="2">
        <v>0</v>
      </c>
      <c r="E518" s="2">
        <v>0</v>
      </c>
      <c r="F518" s="2">
        <v>0</v>
      </c>
      <c r="G518" s="2">
        <v>0</v>
      </c>
      <c r="H518" s="2">
        <v>0</v>
      </c>
      <c r="I518" s="2">
        <v>0</v>
      </c>
      <c r="J518" s="100">
        <f t="shared" si="35"/>
        <v>0</v>
      </c>
      <c r="K518" s="2">
        <v>5744.4699999999993</v>
      </c>
      <c r="L518" s="3">
        <f t="shared" si="32"/>
        <v>-5744.4699999999993</v>
      </c>
      <c r="M518" s="101">
        <f t="shared" si="33"/>
        <v>0</v>
      </c>
      <c r="N518" s="110"/>
      <c r="O518" s="2">
        <v>0</v>
      </c>
      <c r="P518" s="3">
        <f t="shared" si="34"/>
        <v>0</v>
      </c>
    </row>
    <row r="519" spans="1:16" x14ac:dyDescent="0.3">
      <c r="A519">
        <v>73606</v>
      </c>
      <c r="B519" s="2">
        <v>0</v>
      </c>
      <c r="C519" s="2">
        <v>0</v>
      </c>
      <c r="D519" s="2">
        <v>0</v>
      </c>
      <c r="E519" s="2">
        <v>0</v>
      </c>
      <c r="F519" s="2">
        <v>0</v>
      </c>
      <c r="G519" s="2">
        <v>0</v>
      </c>
      <c r="H519" s="2">
        <v>0</v>
      </c>
      <c r="I519" s="2">
        <v>0</v>
      </c>
      <c r="J519" s="100">
        <f t="shared" si="35"/>
        <v>0</v>
      </c>
      <c r="K519" s="2">
        <v>0</v>
      </c>
      <c r="L519" s="3">
        <f t="shared" si="32"/>
        <v>0</v>
      </c>
      <c r="M519" s="101">
        <f t="shared" si="33"/>
        <v>0</v>
      </c>
      <c r="N519" s="110"/>
      <c r="O519" s="2">
        <v>0</v>
      </c>
      <c r="P519" s="3">
        <f t="shared" si="34"/>
        <v>0</v>
      </c>
    </row>
    <row r="520" spans="1:16" x14ac:dyDescent="0.3">
      <c r="A520">
        <v>73607</v>
      </c>
      <c r="B520" s="2">
        <v>16802.18</v>
      </c>
      <c r="C520" s="2">
        <v>31160.400000000001</v>
      </c>
      <c r="D520" s="2">
        <v>344.65</v>
      </c>
      <c r="E520" s="2">
        <v>344.65</v>
      </c>
      <c r="F520" s="2">
        <v>241.08</v>
      </c>
      <c r="G520" s="2">
        <v>465.72</v>
      </c>
      <c r="H520" s="2">
        <v>4.96</v>
      </c>
      <c r="I520" s="2">
        <v>4.96</v>
      </c>
      <c r="J520" s="100">
        <f t="shared" si="35"/>
        <v>32325.340000000004</v>
      </c>
      <c r="K520" s="2">
        <v>28938.329999999998</v>
      </c>
      <c r="L520" s="3">
        <f t="shared" si="32"/>
        <v>3387.0100000000057</v>
      </c>
      <c r="M520" s="101">
        <f t="shared" si="33"/>
        <v>0.104778789643048</v>
      </c>
      <c r="N520" s="110"/>
      <c r="O520" s="2">
        <v>1306.92</v>
      </c>
      <c r="P520" s="3">
        <f t="shared" si="34"/>
        <v>-31018.420000000006</v>
      </c>
    </row>
    <row r="521" spans="1:16" x14ac:dyDescent="0.3">
      <c r="A521">
        <v>73608</v>
      </c>
      <c r="B521" s="2">
        <v>0</v>
      </c>
      <c r="C521" s="2">
        <v>0</v>
      </c>
      <c r="D521" s="2">
        <v>0</v>
      </c>
      <c r="E521" s="2">
        <v>0</v>
      </c>
      <c r="F521" s="2">
        <v>234</v>
      </c>
      <c r="G521" s="2">
        <v>452.16</v>
      </c>
      <c r="H521" s="2">
        <v>4.8</v>
      </c>
      <c r="I521" s="2">
        <v>4.8</v>
      </c>
      <c r="J521" s="100">
        <f t="shared" si="35"/>
        <v>461.76</v>
      </c>
      <c r="K521" s="2">
        <v>328.32000000000005</v>
      </c>
      <c r="L521" s="3">
        <f t="shared" si="32"/>
        <v>133.43999999999994</v>
      </c>
      <c r="M521" s="101">
        <f t="shared" si="33"/>
        <v>0.28898128898128889</v>
      </c>
      <c r="N521" s="110"/>
      <c r="O521" s="2">
        <v>0</v>
      </c>
      <c r="P521" s="3">
        <f t="shared" si="34"/>
        <v>-461.76</v>
      </c>
    </row>
    <row r="522" spans="1:16" x14ac:dyDescent="0.3">
      <c r="A522">
        <v>73609</v>
      </c>
      <c r="B522" s="2">
        <v>13996.43</v>
      </c>
      <c r="C522" s="2">
        <v>25628.22</v>
      </c>
      <c r="D522" s="2">
        <v>0</v>
      </c>
      <c r="E522" s="2">
        <v>0</v>
      </c>
      <c r="F522" s="2">
        <v>380.28</v>
      </c>
      <c r="G522" s="2">
        <v>734.76</v>
      </c>
      <c r="H522" s="2">
        <v>0</v>
      </c>
      <c r="I522" s="2">
        <v>0</v>
      </c>
      <c r="J522" s="100">
        <f t="shared" si="35"/>
        <v>26362.98</v>
      </c>
      <c r="K522" s="2">
        <v>21467.739999999998</v>
      </c>
      <c r="L522" s="3">
        <f t="shared" si="32"/>
        <v>4895.2400000000016</v>
      </c>
      <c r="M522" s="101">
        <f t="shared" si="33"/>
        <v>0.18568614018597296</v>
      </c>
      <c r="N522" s="110"/>
      <c r="O522" s="2">
        <v>1417.14</v>
      </c>
      <c r="P522" s="3">
        <f t="shared" si="34"/>
        <v>-24945.84</v>
      </c>
    </row>
    <row r="523" spans="1:16" x14ac:dyDescent="0.3">
      <c r="A523">
        <v>73610</v>
      </c>
      <c r="B523" s="2">
        <v>0</v>
      </c>
      <c r="C523" s="2">
        <v>0</v>
      </c>
      <c r="D523" s="2">
        <v>0</v>
      </c>
      <c r="E523" s="2">
        <v>0</v>
      </c>
      <c r="F523" s="2">
        <v>0</v>
      </c>
      <c r="G523" s="2">
        <v>0</v>
      </c>
      <c r="H523" s="2">
        <v>0</v>
      </c>
      <c r="I523" s="2">
        <v>0</v>
      </c>
      <c r="J523" s="100">
        <f t="shared" si="35"/>
        <v>0</v>
      </c>
      <c r="K523" s="2">
        <v>0</v>
      </c>
      <c r="L523" s="3">
        <f t="shared" si="32"/>
        <v>0</v>
      </c>
      <c r="M523" s="101">
        <f t="shared" si="33"/>
        <v>0</v>
      </c>
      <c r="N523" s="110"/>
      <c r="O523" s="2">
        <v>0</v>
      </c>
      <c r="P523" s="3">
        <f t="shared" si="34"/>
        <v>0</v>
      </c>
    </row>
    <row r="524" spans="1:16" x14ac:dyDescent="0.3">
      <c r="A524">
        <v>73611</v>
      </c>
      <c r="B524" s="2">
        <v>0</v>
      </c>
      <c r="C524" s="2">
        <v>0</v>
      </c>
      <c r="D524" s="2">
        <v>0</v>
      </c>
      <c r="E524" s="2">
        <v>0</v>
      </c>
      <c r="F524" s="2">
        <v>0</v>
      </c>
      <c r="G524" s="2">
        <v>0</v>
      </c>
      <c r="H524" s="2">
        <v>0</v>
      </c>
      <c r="I524" s="2">
        <v>0</v>
      </c>
      <c r="J524" s="100">
        <f t="shared" si="35"/>
        <v>0</v>
      </c>
      <c r="K524" s="2">
        <v>0</v>
      </c>
      <c r="L524" s="3">
        <f t="shared" si="32"/>
        <v>0</v>
      </c>
      <c r="M524" s="101">
        <f t="shared" si="33"/>
        <v>0</v>
      </c>
      <c r="N524" s="110"/>
      <c r="O524" s="2">
        <v>0</v>
      </c>
      <c r="P524" s="3">
        <f t="shared" si="34"/>
        <v>0</v>
      </c>
    </row>
    <row r="525" spans="1:16" x14ac:dyDescent="0.3">
      <c r="A525">
        <v>73612</v>
      </c>
      <c r="B525" s="2">
        <v>0</v>
      </c>
      <c r="C525" s="2">
        <v>0</v>
      </c>
      <c r="D525" s="2">
        <v>0</v>
      </c>
      <c r="E525" s="2">
        <v>0</v>
      </c>
      <c r="F525" s="2">
        <v>0</v>
      </c>
      <c r="G525" s="2">
        <v>0</v>
      </c>
      <c r="H525" s="2">
        <v>0</v>
      </c>
      <c r="I525" s="2">
        <v>0</v>
      </c>
      <c r="J525" s="100">
        <f t="shared" si="35"/>
        <v>0</v>
      </c>
      <c r="K525" s="2">
        <v>0</v>
      </c>
      <c r="L525" s="3">
        <f t="shared" si="32"/>
        <v>0</v>
      </c>
      <c r="M525" s="101">
        <f t="shared" si="33"/>
        <v>0</v>
      </c>
      <c r="N525" s="110"/>
      <c r="O525" s="2">
        <v>0</v>
      </c>
      <c r="P525" s="3">
        <f t="shared" si="34"/>
        <v>0</v>
      </c>
    </row>
    <row r="526" spans="1:16" x14ac:dyDescent="0.3">
      <c r="A526">
        <v>73613</v>
      </c>
      <c r="B526" s="2">
        <v>0</v>
      </c>
      <c r="C526" s="2">
        <v>0</v>
      </c>
      <c r="D526" s="2">
        <v>0</v>
      </c>
      <c r="E526" s="2">
        <v>0</v>
      </c>
      <c r="F526" s="2">
        <v>0</v>
      </c>
      <c r="G526" s="2">
        <v>0</v>
      </c>
      <c r="H526" s="2">
        <v>0</v>
      </c>
      <c r="I526" s="2">
        <v>0</v>
      </c>
      <c r="J526" s="100">
        <f t="shared" si="35"/>
        <v>0</v>
      </c>
      <c r="K526" s="2">
        <v>0</v>
      </c>
      <c r="L526" s="3">
        <f t="shared" si="32"/>
        <v>0</v>
      </c>
      <c r="M526" s="101">
        <f t="shared" si="33"/>
        <v>0</v>
      </c>
      <c r="N526" s="110"/>
      <c r="O526" s="2">
        <v>260.57</v>
      </c>
      <c r="P526" s="3">
        <f t="shared" si="34"/>
        <v>260.57</v>
      </c>
    </row>
    <row r="527" spans="1:16" x14ac:dyDescent="0.3">
      <c r="A527">
        <v>73614</v>
      </c>
      <c r="B527" s="2">
        <v>0</v>
      </c>
      <c r="C527" s="2">
        <v>0</v>
      </c>
      <c r="D527" s="2">
        <v>0</v>
      </c>
      <c r="E527" s="2">
        <v>0</v>
      </c>
      <c r="F527" s="2">
        <v>0</v>
      </c>
      <c r="G527" s="2">
        <v>0</v>
      </c>
      <c r="H527" s="2">
        <v>0</v>
      </c>
      <c r="I527" s="2">
        <v>0</v>
      </c>
      <c r="J527" s="100">
        <f t="shared" si="35"/>
        <v>0</v>
      </c>
      <c r="K527" s="2">
        <v>0</v>
      </c>
      <c r="L527" s="3">
        <f t="shared" si="32"/>
        <v>0</v>
      </c>
      <c r="M527" s="101">
        <f t="shared" si="33"/>
        <v>0</v>
      </c>
      <c r="N527" s="110"/>
      <c r="O527" s="2">
        <v>0</v>
      </c>
      <c r="P527" s="3">
        <f t="shared" si="34"/>
        <v>0</v>
      </c>
    </row>
    <row r="528" spans="1:16" x14ac:dyDescent="0.3">
      <c r="A528">
        <v>73702</v>
      </c>
      <c r="B528" s="2">
        <v>916328.79</v>
      </c>
      <c r="C528" s="2">
        <v>1699545.64</v>
      </c>
      <c r="D528" s="2">
        <v>18796.650000000001</v>
      </c>
      <c r="E528" s="2">
        <v>18796.650000000001</v>
      </c>
      <c r="F528" s="2">
        <v>34214.76</v>
      </c>
      <c r="G528" s="2">
        <v>66113.41</v>
      </c>
      <c r="H528" s="2">
        <v>701.86</v>
      </c>
      <c r="I528" s="2">
        <v>701.86</v>
      </c>
      <c r="J528" s="100">
        <f t="shared" si="35"/>
        <v>1804656.0699999998</v>
      </c>
      <c r="K528" s="2">
        <v>1636013.2200000002</v>
      </c>
      <c r="L528" s="3">
        <f t="shared" si="32"/>
        <v>168642.84999999963</v>
      </c>
      <c r="M528" s="101">
        <f t="shared" si="33"/>
        <v>9.344874782705806E-2</v>
      </c>
      <c r="N528" s="110"/>
      <c r="O528" s="2">
        <v>71083.31</v>
      </c>
      <c r="P528" s="3">
        <f t="shared" si="34"/>
        <v>-1733572.7599999998</v>
      </c>
    </row>
    <row r="529" spans="1:16" x14ac:dyDescent="0.3">
      <c r="A529">
        <v>73703</v>
      </c>
      <c r="B529" s="2">
        <v>273034.61</v>
      </c>
      <c r="C529" s="2">
        <v>499215.16</v>
      </c>
      <c r="D529" s="2">
        <v>5600.71</v>
      </c>
      <c r="E529" s="2">
        <v>5600.71</v>
      </c>
      <c r="F529" s="2">
        <v>4401.26</v>
      </c>
      <c r="G529" s="2">
        <v>8504.36</v>
      </c>
      <c r="H529" s="2">
        <v>90.29</v>
      </c>
      <c r="I529" s="2">
        <v>90.29</v>
      </c>
      <c r="J529" s="100">
        <f t="shared" si="35"/>
        <v>519101.51999999996</v>
      </c>
      <c r="K529" s="2">
        <v>467086.64000000007</v>
      </c>
      <c r="L529" s="3">
        <f t="shared" si="32"/>
        <v>52014.879999999888</v>
      </c>
      <c r="M529" s="101">
        <f t="shared" si="33"/>
        <v>0.10020174859052598</v>
      </c>
      <c r="N529" s="110"/>
      <c r="O529" s="2">
        <v>28371.11</v>
      </c>
      <c r="P529" s="3">
        <f t="shared" si="34"/>
        <v>-490730.41</v>
      </c>
    </row>
    <row r="530" spans="1:16" x14ac:dyDescent="0.3">
      <c r="A530">
        <v>73707</v>
      </c>
      <c r="B530" s="2">
        <v>80018.539999999994</v>
      </c>
      <c r="C530" s="2">
        <v>149536.25</v>
      </c>
      <c r="D530" s="2">
        <v>1641.44</v>
      </c>
      <c r="E530" s="2">
        <v>1641.44</v>
      </c>
      <c r="F530" s="2">
        <v>0</v>
      </c>
      <c r="G530" s="2">
        <v>0</v>
      </c>
      <c r="H530" s="2">
        <v>0</v>
      </c>
      <c r="I530" s="2">
        <v>0</v>
      </c>
      <c r="J530" s="100">
        <f t="shared" si="35"/>
        <v>152819.13</v>
      </c>
      <c r="K530" s="2">
        <v>140498.57999999999</v>
      </c>
      <c r="L530" s="3">
        <f t="shared" si="32"/>
        <v>12320.550000000017</v>
      </c>
      <c r="M530" s="101">
        <f t="shared" si="33"/>
        <v>8.0621778176593578E-2</v>
      </c>
      <c r="N530" s="110"/>
      <c r="O530" s="2">
        <v>5084.47</v>
      </c>
      <c r="P530" s="3">
        <f t="shared" si="34"/>
        <v>-147734.66</v>
      </c>
    </row>
    <row r="531" spans="1:16" x14ac:dyDescent="0.3">
      <c r="A531">
        <v>73708</v>
      </c>
      <c r="B531" s="2">
        <v>58601.15</v>
      </c>
      <c r="C531" s="2">
        <v>104972.91</v>
      </c>
      <c r="D531" s="2">
        <v>1202.0899999999999</v>
      </c>
      <c r="E531" s="2">
        <v>1202.0899999999999</v>
      </c>
      <c r="F531" s="2">
        <v>0</v>
      </c>
      <c r="G531" s="2">
        <v>0</v>
      </c>
      <c r="H531" s="2">
        <v>0</v>
      </c>
      <c r="I531" s="2">
        <v>0</v>
      </c>
      <c r="J531" s="100">
        <f t="shared" si="35"/>
        <v>107377.09</v>
      </c>
      <c r="K531" s="2">
        <v>90417.84</v>
      </c>
      <c r="L531" s="3">
        <f t="shared" si="32"/>
        <v>16959.25</v>
      </c>
      <c r="M531" s="101">
        <f t="shared" si="33"/>
        <v>0.15794104682851809</v>
      </c>
      <c r="N531" s="110"/>
      <c r="O531" s="2">
        <v>8262.2900000000009</v>
      </c>
      <c r="P531" s="3">
        <f t="shared" si="34"/>
        <v>-99114.799999999988</v>
      </c>
    </row>
    <row r="532" spans="1:16" x14ac:dyDescent="0.3">
      <c r="A532">
        <v>73709</v>
      </c>
      <c r="B532" s="2">
        <v>0</v>
      </c>
      <c r="C532" s="2">
        <v>0</v>
      </c>
      <c r="D532" s="2">
        <v>0</v>
      </c>
      <c r="E532" s="2">
        <v>0</v>
      </c>
      <c r="F532" s="2">
        <v>0</v>
      </c>
      <c r="G532" s="2">
        <v>0</v>
      </c>
      <c r="H532" s="2">
        <v>0</v>
      </c>
      <c r="I532" s="2">
        <v>0</v>
      </c>
      <c r="J532" s="100">
        <f t="shared" si="35"/>
        <v>0</v>
      </c>
      <c r="K532" s="2">
        <v>0</v>
      </c>
      <c r="L532" s="3">
        <f t="shared" si="32"/>
        <v>0</v>
      </c>
      <c r="M532" s="101">
        <f t="shared" si="33"/>
        <v>0</v>
      </c>
      <c r="N532" s="110"/>
      <c r="O532" s="2">
        <v>0</v>
      </c>
      <c r="P532" s="3">
        <f t="shared" si="34"/>
        <v>0</v>
      </c>
    </row>
    <row r="533" spans="1:16" x14ac:dyDescent="0.3">
      <c r="A533">
        <v>73710</v>
      </c>
      <c r="B533" s="2">
        <v>9060.2800000000007</v>
      </c>
      <c r="C533" s="2">
        <v>16836.64</v>
      </c>
      <c r="D533" s="2">
        <v>0</v>
      </c>
      <c r="E533" s="2">
        <v>0</v>
      </c>
      <c r="F533" s="2">
        <v>0</v>
      </c>
      <c r="G533" s="2">
        <v>0</v>
      </c>
      <c r="H533" s="2">
        <v>0</v>
      </c>
      <c r="I533" s="2">
        <v>0</v>
      </c>
      <c r="J533" s="100">
        <f t="shared" si="35"/>
        <v>16836.64</v>
      </c>
      <c r="K533" s="2">
        <v>20189.43</v>
      </c>
      <c r="L533" s="3">
        <f t="shared" si="32"/>
        <v>-3352.7900000000009</v>
      </c>
      <c r="M533" s="101">
        <f t="shared" si="33"/>
        <v>-0.19913652605270415</v>
      </c>
      <c r="N533" s="110"/>
      <c r="O533" s="2">
        <v>670.05</v>
      </c>
      <c r="P533" s="3">
        <f t="shared" si="34"/>
        <v>-16166.59</v>
      </c>
    </row>
    <row r="534" spans="1:16" x14ac:dyDescent="0.3">
      <c r="A534">
        <v>73711</v>
      </c>
      <c r="B534" s="2">
        <v>0</v>
      </c>
      <c r="C534" s="2">
        <v>0</v>
      </c>
      <c r="D534" s="2">
        <v>0</v>
      </c>
      <c r="E534" s="2">
        <v>0</v>
      </c>
      <c r="F534" s="2">
        <v>0</v>
      </c>
      <c r="G534" s="2">
        <v>0</v>
      </c>
      <c r="H534" s="2">
        <v>0</v>
      </c>
      <c r="I534" s="2">
        <v>0</v>
      </c>
      <c r="J534" s="100">
        <f t="shared" si="35"/>
        <v>0</v>
      </c>
      <c r="K534" s="2">
        <v>0</v>
      </c>
      <c r="L534" s="3">
        <f t="shared" si="32"/>
        <v>0</v>
      </c>
      <c r="M534" s="101">
        <f t="shared" si="33"/>
        <v>0</v>
      </c>
      <c r="N534" s="110"/>
      <c r="O534" s="2">
        <v>0</v>
      </c>
      <c r="P534" s="3">
        <f t="shared" si="34"/>
        <v>0</v>
      </c>
    </row>
    <row r="535" spans="1:16" x14ac:dyDescent="0.3">
      <c r="A535">
        <v>73712</v>
      </c>
      <c r="B535" s="2">
        <v>0</v>
      </c>
      <c r="C535" s="2">
        <v>0</v>
      </c>
      <c r="D535" s="2">
        <v>0</v>
      </c>
      <c r="E535" s="2">
        <v>0</v>
      </c>
      <c r="F535" s="2">
        <v>0</v>
      </c>
      <c r="G535" s="2">
        <v>0</v>
      </c>
      <c r="H535" s="2">
        <v>0</v>
      </c>
      <c r="I535" s="2">
        <v>0</v>
      </c>
      <c r="J535" s="100">
        <f t="shared" si="35"/>
        <v>0</v>
      </c>
      <c r="K535" s="2">
        <v>0</v>
      </c>
      <c r="L535" s="3">
        <f t="shared" si="32"/>
        <v>0</v>
      </c>
      <c r="M535" s="101">
        <f t="shared" si="33"/>
        <v>0</v>
      </c>
      <c r="N535" s="110"/>
      <c r="O535" s="2">
        <v>0</v>
      </c>
      <c r="P535" s="3">
        <f t="shared" si="34"/>
        <v>0</v>
      </c>
    </row>
    <row r="536" spans="1:16" x14ac:dyDescent="0.3">
      <c r="A536">
        <v>73801</v>
      </c>
      <c r="B536" s="2">
        <v>358971.28</v>
      </c>
      <c r="C536" s="2">
        <v>659564.48</v>
      </c>
      <c r="D536" s="2">
        <v>7362.16</v>
      </c>
      <c r="E536" s="2">
        <v>7362.16</v>
      </c>
      <c r="F536" s="2">
        <v>34954.06</v>
      </c>
      <c r="G536" s="2">
        <v>67541.83</v>
      </c>
      <c r="H536" s="2">
        <v>716.99</v>
      </c>
      <c r="I536" s="2">
        <v>716.99</v>
      </c>
      <c r="J536" s="100">
        <f t="shared" si="35"/>
        <v>743264.6100000001</v>
      </c>
      <c r="K536" s="2">
        <v>626497.86</v>
      </c>
      <c r="L536" s="3">
        <f t="shared" si="32"/>
        <v>116766.75000000012</v>
      </c>
      <c r="M536" s="101">
        <f t="shared" si="33"/>
        <v>0.15709983823930498</v>
      </c>
      <c r="N536" s="110"/>
      <c r="O536" s="2">
        <v>34358.11</v>
      </c>
      <c r="P536" s="3">
        <f t="shared" si="34"/>
        <v>-708906.50000000012</v>
      </c>
    </row>
    <row r="537" spans="1:16" x14ac:dyDescent="0.3">
      <c r="A537">
        <v>73802</v>
      </c>
      <c r="B537" s="2">
        <v>0</v>
      </c>
      <c r="C537" s="2">
        <v>0</v>
      </c>
      <c r="D537" s="2">
        <v>0</v>
      </c>
      <c r="E537" s="2">
        <v>0</v>
      </c>
      <c r="F537" s="2">
        <v>0</v>
      </c>
      <c r="G537" s="2">
        <v>0</v>
      </c>
      <c r="H537" s="2">
        <v>0</v>
      </c>
      <c r="I537" s="2">
        <v>0</v>
      </c>
      <c r="J537" s="100">
        <f t="shared" si="35"/>
        <v>0</v>
      </c>
      <c r="K537" s="2">
        <v>0</v>
      </c>
      <c r="L537" s="3">
        <f t="shared" si="32"/>
        <v>0</v>
      </c>
      <c r="M537" s="101">
        <f t="shared" si="33"/>
        <v>0</v>
      </c>
      <c r="N537" s="110"/>
      <c r="O537" s="2">
        <v>0</v>
      </c>
      <c r="P537" s="3">
        <f t="shared" si="34"/>
        <v>0</v>
      </c>
    </row>
    <row r="538" spans="1:16" x14ac:dyDescent="0.3">
      <c r="A538">
        <v>73803</v>
      </c>
      <c r="B538" s="2">
        <v>770489.01</v>
      </c>
      <c r="C538" s="2">
        <v>1397930.38</v>
      </c>
      <c r="D538" s="2">
        <v>15804.68</v>
      </c>
      <c r="E538" s="2">
        <v>15804.68</v>
      </c>
      <c r="F538" s="2">
        <v>115951.08</v>
      </c>
      <c r="G538" s="2">
        <v>224132.11</v>
      </c>
      <c r="H538" s="2">
        <v>2378.5500000000002</v>
      </c>
      <c r="I538" s="2">
        <v>2378.5500000000002</v>
      </c>
      <c r="J538" s="100">
        <f t="shared" si="35"/>
        <v>1658428.9499999997</v>
      </c>
      <c r="K538" s="2">
        <v>1526590.1299999997</v>
      </c>
      <c r="L538" s="3">
        <f t="shared" si="32"/>
        <v>131838.82000000007</v>
      </c>
      <c r="M538" s="101">
        <f t="shared" si="33"/>
        <v>7.9496212364117316E-2</v>
      </c>
      <c r="N538" s="110"/>
      <c r="O538" s="2">
        <v>90814.56</v>
      </c>
      <c r="P538" s="3">
        <f t="shared" si="34"/>
        <v>-1567614.3899999997</v>
      </c>
    </row>
    <row r="539" spans="1:16" x14ac:dyDescent="0.3">
      <c r="A539">
        <v>73805</v>
      </c>
      <c r="B539" s="2">
        <v>9871.4500000000007</v>
      </c>
      <c r="C539" s="2">
        <v>18028.18</v>
      </c>
      <c r="D539" s="2">
        <v>202.49</v>
      </c>
      <c r="E539" s="2">
        <v>202.49</v>
      </c>
      <c r="F539" s="2">
        <v>3919.33</v>
      </c>
      <c r="G539" s="2">
        <v>7573.38</v>
      </c>
      <c r="H539" s="2">
        <v>80.39</v>
      </c>
      <c r="I539" s="2">
        <v>80.39</v>
      </c>
      <c r="J539" s="100">
        <f t="shared" si="35"/>
        <v>26167.320000000007</v>
      </c>
      <c r="K539" s="2">
        <v>22239.640000000003</v>
      </c>
      <c r="L539" s="3">
        <f t="shared" si="32"/>
        <v>3927.6800000000039</v>
      </c>
      <c r="M539" s="101">
        <f t="shared" si="33"/>
        <v>0.15009867269556082</v>
      </c>
      <c r="N539" s="110"/>
      <c r="O539" s="2">
        <v>1046.45</v>
      </c>
      <c r="P539" s="3">
        <f t="shared" si="34"/>
        <v>-25120.870000000006</v>
      </c>
    </row>
    <row r="540" spans="1:16" x14ac:dyDescent="0.3">
      <c r="A540">
        <v>73806</v>
      </c>
      <c r="B540" s="2">
        <v>12146.72</v>
      </c>
      <c r="C540" s="2">
        <v>22361.23</v>
      </c>
      <c r="D540" s="2">
        <v>249.18</v>
      </c>
      <c r="E540" s="2">
        <v>249.18</v>
      </c>
      <c r="F540" s="2">
        <v>0</v>
      </c>
      <c r="G540" s="2">
        <v>0</v>
      </c>
      <c r="H540" s="2">
        <v>0</v>
      </c>
      <c r="I540" s="2">
        <v>0</v>
      </c>
      <c r="J540" s="100">
        <f t="shared" si="35"/>
        <v>22859.59</v>
      </c>
      <c r="K540" s="2">
        <v>20498.41</v>
      </c>
      <c r="L540" s="3">
        <f t="shared" si="32"/>
        <v>2361.1800000000003</v>
      </c>
      <c r="M540" s="101">
        <f t="shared" si="33"/>
        <v>0.10329056645372905</v>
      </c>
      <c r="N540" s="110"/>
      <c r="O540" s="2">
        <v>1110.26</v>
      </c>
      <c r="P540" s="3">
        <f t="shared" si="34"/>
        <v>-21749.33</v>
      </c>
    </row>
    <row r="541" spans="1:16" x14ac:dyDescent="0.3">
      <c r="A541">
        <v>73807</v>
      </c>
      <c r="B541" s="2">
        <v>15647.35</v>
      </c>
      <c r="C541" s="2">
        <v>29355.62</v>
      </c>
      <c r="D541" s="2">
        <v>320.95999999999998</v>
      </c>
      <c r="E541" s="2">
        <v>320.95999999999998</v>
      </c>
      <c r="F541" s="2">
        <v>835.52</v>
      </c>
      <c r="G541" s="2">
        <v>1614.4</v>
      </c>
      <c r="H541" s="2">
        <v>17.13</v>
      </c>
      <c r="I541" s="2">
        <v>17.13</v>
      </c>
      <c r="J541" s="100">
        <f t="shared" si="35"/>
        <v>31646.2</v>
      </c>
      <c r="K541" s="2">
        <v>26485.97</v>
      </c>
      <c r="L541" s="3">
        <f t="shared" si="32"/>
        <v>5160.2299999999996</v>
      </c>
      <c r="M541" s="101">
        <f t="shared" si="33"/>
        <v>0.16306001984440469</v>
      </c>
      <c r="N541" s="110"/>
      <c r="O541" s="2">
        <v>879.86</v>
      </c>
      <c r="P541" s="3">
        <f t="shared" si="34"/>
        <v>-30766.34</v>
      </c>
    </row>
    <row r="542" spans="1:16" x14ac:dyDescent="0.3">
      <c r="A542">
        <v>73808</v>
      </c>
      <c r="B542" s="2">
        <v>0</v>
      </c>
      <c r="C542" s="2">
        <v>0</v>
      </c>
      <c r="D542" s="2">
        <v>0</v>
      </c>
      <c r="E542" s="2">
        <v>0</v>
      </c>
      <c r="F542" s="2">
        <v>0</v>
      </c>
      <c r="G542" s="2">
        <v>0</v>
      </c>
      <c r="H542" s="2">
        <v>0</v>
      </c>
      <c r="I542" s="2">
        <v>0</v>
      </c>
      <c r="J542" s="100">
        <f t="shared" si="35"/>
        <v>0</v>
      </c>
      <c r="K542" s="2">
        <v>0</v>
      </c>
      <c r="L542" s="3">
        <f t="shared" si="32"/>
        <v>0</v>
      </c>
      <c r="M542" s="101">
        <f t="shared" si="33"/>
        <v>0</v>
      </c>
      <c r="N542" s="110"/>
      <c r="O542" s="2">
        <v>0</v>
      </c>
      <c r="P542" s="3">
        <f t="shared" si="34"/>
        <v>0</v>
      </c>
    </row>
    <row r="543" spans="1:16" x14ac:dyDescent="0.3">
      <c r="A543">
        <v>73809</v>
      </c>
      <c r="B543" s="2">
        <v>0</v>
      </c>
      <c r="C543" s="107">
        <v>-259.39999999999998</v>
      </c>
      <c r="D543" s="2">
        <v>0</v>
      </c>
      <c r="E543" s="2">
        <v>0</v>
      </c>
      <c r="F543" s="2">
        <v>2843.99</v>
      </c>
      <c r="G543" s="2">
        <v>5443.75</v>
      </c>
      <c r="H543" s="2">
        <v>58.34</v>
      </c>
      <c r="I543" s="2">
        <v>58.34</v>
      </c>
      <c r="J543" s="100">
        <f t="shared" si="35"/>
        <v>5301.0300000000007</v>
      </c>
      <c r="K543" s="2">
        <v>3750.5999999999995</v>
      </c>
      <c r="L543" s="3">
        <f t="shared" si="32"/>
        <v>1550.4300000000012</v>
      </c>
      <c r="M543" s="101">
        <f t="shared" si="33"/>
        <v>0.29247712237055834</v>
      </c>
      <c r="N543" s="110"/>
      <c r="O543" s="2">
        <v>259.39999999999998</v>
      </c>
      <c r="P543" s="3">
        <f t="shared" si="34"/>
        <v>-5041.630000000001</v>
      </c>
    </row>
    <row r="544" spans="1:16" x14ac:dyDescent="0.3">
      <c r="A544">
        <v>73810</v>
      </c>
      <c r="B544" s="2">
        <v>4993.71</v>
      </c>
      <c r="C544" s="2">
        <v>9648.92</v>
      </c>
      <c r="D544" s="2">
        <v>0</v>
      </c>
      <c r="E544" s="2">
        <v>0</v>
      </c>
      <c r="F544" s="2">
        <v>44.92</v>
      </c>
      <c r="G544" s="2">
        <v>86.67</v>
      </c>
      <c r="H544" s="2">
        <v>0</v>
      </c>
      <c r="I544" s="2">
        <v>0</v>
      </c>
      <c r="J544" s="100">
        <f t="shared" si="35"/>
        <v>9735.59</v>
      </c>
      <c r="K544" s="2">
        <v>4470.47</v>
      </c>
      <c r="L544" s="3">
        <f t="shared" si="32"/>
        <v>5265.12</v>
      </c>
      <c r="M544" s="101">
        <f t="shared" si="33"/>
        <v>0.54081159950244406</v>
      </c>
      <c r="N544" s="110"/>
      <c r="O544" s="2">
        <v>0</v>
      </c>
      <c r="P544" s="3">
        <f t="shared" si="34"/>
        <v>-9735.59</v>
      </c>
    </row>
    <row r="545" spans="1:16" x14ac:dyDescent="0.3">
      <c r="A545">
        <v>73811</v>
      </c>
      <c r="B545" s="2">
        <v>6713.29</v>
      </c>
      <c r="C545" s="2">
        <v>12140.66</v>
      </c>
      <c r="D545" s="2">
        <v>137.69999999999999</v>
      </c>
      <c r="E545" s="2">
        <v>137.69999999999999</v>
      </c>
      <c r="F545" s="2">
        <v>0</v>
      </c>
      <c r="G545" s="2">
        <v>0</v>
      </c>
      <c r="H545" s="2">
        <v>0</v>
      </c>
      <c r="I545" s="2">
        <v>0</v>
      </c>
      <c r="J545" s="100">
        <f t="shared" si="35"/>
        <v>12416.060000000001</v>
      </c>
      <c r="K545" s="2">
        <v>12897.900000000001</v>
      </c>
      <c r="L545" s="3">
        <f t="shared" si="32"/>
        <v>-481.84000000000015</v>
      </c>
      <c r="M545" s="101">
        <f t="shared" si="33"/>
        <v>-3.8807802153017955E-2</v>
      </c>
      <c r="N545" s="110"/>
      <c r="O545" s="2">
        <v>831.5</v>
      </c>
      <c r="P545" s="3">
        <f t="shared" si="34"/>
        <v>-11584.560000000001</v>
      </c>
    </row>
    <row r="546" spans="1:16" x14ac:dyDescent="0.3">
      <c r="A546">
        <v>73812</v>
      </c>
      <c r="B546" s="2">
        <v>19889.16</v>
      </c>
      <c r="C546" s="2">
        <v>35601.32</v>
      </c>
      <c r="D546" s="2">
        <v>408</v>
      </c>
      <c r="E546" s="2">
        <v>408</v>
      </c>
      <c r="F546" s="2">
        <v>0</v>
      </c>
      <c r="G546" s="2">
        <v>0</v>
      </c>
      <c r="H546" s="2">
        <v>0</v>
      </c>
      <c r="I546" s="2">
        <v>0</v>
      </c>
      <c r="J546" s="100">
        <f t="shared" si="35"/>
        <v>36417.32</v>
      </c>
      <c r="K546" s="2">
        <v>36028.589999999997</v>
      </c>
      <c r="L546" s="3">
        <f t="shared" si="32"/>
        <v>388.7300000000032</v>
      </c>
      <c r="M546" s="101">
        <f t="shared" si="33"/>
        <v>1.067431650654148E-2</v>
      </c>
      <c r="N546" s="110"/>
      <c r="O546" s="2">
        <v>2666.03</v>
      </c>
      <c r="P546" s="3">
        <f t="shared" si="34"/>
        <v>-33751.29</v>
      </c>
    </row>
    <row r="547" spans="1:16" x14ac:dyDescent="0.3">
      <c r="A547">
        <v>73815</v>
      </c>
      <c r="B547" s="2">
        <v>0</v>
      </c>
      <c r="C547" s="107">
        <v>-177.79</v>
      </c>
      <c r="D547" s="2">
        <v>0</v>
      </c>
      <c r="E547" s="2">
        <v>0</v>
      </c>
      <c r="F547" s="2">
        <v>2548.5100000000002</v>
      </c>
      <c r="G547" s="2">
        <v>4924.5</v>
      </c>
      <c r="H547" s="2">
        <v>0</v>
      </c>
      <c r="I547" s="2">
        <v>0</v>
      </c>
      <c r="J547" s="100">
        <f t="shared" si="35"/>
        <v>4746.71</v>
      </c>
      <c r="K547" s="2">
        <v>5835.68</v>
      </c>
      <c r="L547" s="3">
        <f t="shared" si="32"/>
        <v>-1088.9700000000003</v>
      </c>
      <c r="M547" s="101">
        <f t="shared" si="33"/>
        <v>-0.22941574269336029</v>
      </c>
      <c r="N547" s="110"/>
      <c r="O547" s="2">
        <v>177.79</v>
      </c>
      <c r="P547" s="3">
        <f t="shared" si="34"/>
        <v>-4568.92</v>
      </c>
    </row>
    <row r="548" spans="1:16" x14ac:dyDescent="0.3">
      <c r="A548">
        <v>73816</v>
      </c>
      <c r="B548" s="2">
        <v>0</v>
      </c>
      <c r="C548" s="2">
        <v>0</v>
      </c>
      <c r="D548" s="2">
        <v>0</v>
      </c>
      <c r="E548" s="2">
        <v>0</v>
      </c>
      <c r="F548" s="2">
        <v>0</v>
      </c>
      <c r="G548" s="2">
        <v>0</v>
      </c>
      <c r="H548" s="2">
        <v>0</v>
      </c>
      <c r="I548" s="2">
        <v>0</v>
      </c>
      <c r="J548" s="100">
        <f t="shared" si="35"/>
        <v>0</v>
      </c>
      <c r="K548" s="2">
        <v>0</v>
      </c>
      <c r="L548" s="3">
        <f t="shared" si="32"/>
        <v>0</v>
      </c>
      <c r="M548" s="101">
        <f t="shared" si="33"/>
        <v>0</v>
      </c>
      <c r="N548" s="110"/>
      <c r="O548" s="2">
        <v>0</v>
      </c>
      <c r="P548" s="3">
        <f t="shared" si="34"/>
        <v>0</v>
      </c>
    </row>
    <row r="549" spans="1:16" x14ac:dyDescent="0.3">
      <c r="A549">
        <v>73817</v>
      </c>
      <c r="B549" s="2">
        <v>0</v>
      </c>
      <c r="C549" s="2">
        <v>0</v>
      </c>
      <c r="D549" s="2">
        <v>0</v>
      </c>
      <c r="E549" s="2">
        <v>0</v>
      </c>
      <c r="F549" s="2">
        <v>0</v>
      </c>
      <c r="G549" s="2">
        <v>0</v>
      </c>
      <c r="H549" s="2">
        <v>0</v>
      </c>
      <c r="I549" s="2">
        <v>0</v>
      </c>
      <c r="J549" s="100">
        <f t="shared" si="35"/>
        <v>0</v>
      </c>
      <c r="K549" s="2">
        <v>0</v>
      </c>
      <c r="L549" s="3">
        <f t="shared" si="32"/>
        <v>0</v>
      </c>
      <c r="M549" s="101">
        <f t="shared" si="33"/>
        <v>0</v>
      </c>
      <c r="N549" s="110"/>
      <c r="O549" s="2">
        <v>0</v>
      </c>
      <c r="P549" s="3">
        <f t="shared" si="34"/>
        <v>0</v>
      </c>
    </row>
    <row r="550" spans="1:16" x14ac:dyDescent="0.3">
      <c r="A550">
        <v>73819</v>
      </c>
      <c r="B550" s="2">
        <v>8193.11</v>
      </c>
      <c r="C550" s="2">
        <v>15831.58</v>
      </c>
      <c r="D550" s="2">
        <v>168.04</v>
      </c>
      <c r="E550" s="2">
        <v>168.04</v>
      </c>
      <c r="F550" s="2">
        <v>0</v>
      </c>
      <c r="G550" s="2">
        <v>0</v>
      </c>
      <c r="H550" s="2">
        <v>0</v>
      </c>
      <c r="I550" s="2">
        <v>0</v>
      </c>
      <c r="J550" s="100">
        <f t="shared" si="35"/>
        <v>16167.660000000002</v>
      </c>
      <c r="K550" s="2">
        <v>15315.67</v>
      </c>
      <c r="L550" s="3">
        <f t="shared" si="32"/>
        <v>851.9900000000016</v>
      </c>
      <c r="M550" s="101">
        <f t="shared" si="33"/>
        <v>5.2697174482887535E-2</v>
      </c>
      <c r="N550" s="110"/>
      <c r="O550" s="2">
        <v>0</v>
      </c>
      <c r="P550" s="3">
        <f t="shared" si="34"/>
        <v>-16167.660000000002</v>
      </c>
    </row>
    <row r="551" spans="1:16" x14ac:dyDescent="0.3">
      <c r="A551">
        <v>73820</v>
      </c>
      <c r="B551" s="2">
        <v>7940.25</v>
      </c>
      <c r="C551" s="2">
        <v>14966.27</v>
      </c>
      <c r="D551" s="2">
        <v>0</v>
      </c>
      <c r="E551" s="2">
        <v>0</v>
      </c>
      <c r="F551" s="2">
        <v>973.44</v>
      </c>
      <c r="G551" s="2">
        <v>1880.99</v>
      </c>
      <c r="H551" s="2">
        <v>0</v>
      </c>
      <c r="I551" s="2">
        <v>0</v>
      </c>
      <c r="J551" s="100">
        <f t="shared" si="35"/>
        <v>16847.260000000002</v>
      </c>
      <c r="K551" s="2">
        <v>13371.119999999999</v>
      </c>
      <c r="L551" s="3">
        <f t="shared" si="32"/>
        <v>3476.1400000000031</v>
      </c>
      <c r="M551" s="101">
        <f t="shared" si="33"/>
        <v>0.20633266180969503</v>
      </c>
      <c r="N551" s="110"/>
      <c r="O551" s="2">
        <v>377.01</v>
      </c>
      <c r="P551" s="3">
        <f t="shared" si="34"/>
        <v>-16470.250000000004</v>
      </c>
    </row>
    <row r="552" spans="1:16" x14ac:dyDescent="0.3">
      <c r="A552">
        <v>73821</v>
      </c>
      <c r="B552" s="2">
        <v>0</v>
      </c>
      <c r="C552" s="2">
        <v>0</v>
      </c>
      <c r="D552" s="2">
        <v>0</v>
      </c>
      <c r="E552" s="2">
        <v>0</v>
      </c>
      <c r="F552" s="2">
        <v>0</v>
      </c>
      <c r="G552" s="2">
        <v>0</v>
      </c>
      <c r="H552" s="2">
        <v>0</v>
      </c>
      <c r="I552" s="2">
        <v>0</v>
      </c>
      <c r="J552" s="100">
        <f t="shared" si="35"/>
        <v>0</v>
      </c>
      <c r="K552" s="2">
        <v>0</v>
      </c>
      <c r="L552" s="3">
        <f t="shared" si="32"/>
        <v>0</v>
      </c>
      <c r="M552" s="101">
        <f t="shared" si="33"/>
        <v>0</v>
      </c>
      <c r="N552" s="110"/>
      <c r="O552" s="2">
        <v>0</v>
      </c>
      <c r="P552" s="3">
        <f t="shared" si="34"/>
        <v>0</v>
      </c>
    </row>
    <row r="553" spans="1:16" x14ac:dyDescent="0.3">
      <c r="A553">
        <v>73822</v>
      </c>
      <c r="B553" s="2">
        <v>0</v>
      </c>
      <c r="C553" s="2">
        <v>0</v>
      </c>
      <c r="D553" s="2">
        <v>0</v>
      </c>
      <c r="E553" s="2">
        <v>0</v>
      </c>
      <c r="F553" s="2">
        <v>0</v>
      </c>
      <c r="G553" s="2">
        <v>0</v>
      </c>
      <c r="H553" s="2">
        <v>0</v>
      </c>
      <c r="I553" s="2">
        <v>0</v>
      </c>
      <c r="J553" s="100">
        <f t="shared" si="35"/>
        <v>0</v>
      </c>
      <c r="K553" s="2">
        <v>0</v>
      </c>
      <c r="L553" s="3">
        <f t="shared" si="32"/>
        <v>0</v>
      </c>
      <c r="M553" s="101">
        <f t="shared" si="33"/>
        <v>0</v>
      </c>
      <c r="N553" s="110"/>
      <c r="O553" s="2">
        <v>0</v>
      </c>
      <c r="P553" s="3">
        <f t="shared" si="34"/>
        <v>0</v>
      </c>
    </row>
    <row r="554" spans="1:16" x14ac:dyDescent="0.3">
      <c r="A554">
        <v>73901</v>
      </c>
      <c r="B554" s="2">
        <v>375979.86</v>
      </c>
      <c r="C554" s="2">
        <v>696320.11</v>
      </c>
      <c r="D554" s="2">
        <v>7712.31</v>
      </c>
      <c r="E554" s="2">
        <v>7712.31</v>
      </c>
      <c r="F554" s="2">
        <v>7994.84</v>
      </c>
      <c r="G554" s="2">
        <v>14130.84</v>
      </c>
      <c r="H554" s="2">
        <v>168.74</v>
      </c>
      <c r="I554" s="2">
        <v>168.74</v>
      </c>
      <c r="J554" s="100">
        <f t="shared" si="35"/>
        <v>726213.05</v>
      </c>
      <c r="K554" s="2">
        <v>666413.08000000019</v>
      </c>
      <c r="L554" s="3">
        <f t="shared" si="32"/>
        <v>59799.969999999856</v>
      </c>
      <c r="M554" s="101">
        <f t="shared" si="33"/>
        <v>8.2344939959423546E-2</v>
      </c>
      <c r="N554" s="110"/>
      <c r="O554" s="2">
        <v>30187.83</v>
      </c>
      <c r="P554" s="3">
        <f t="shared" si="34"/>
        <v>-696025.22000000009</v>
      </c>
    </row>
    <row r="555" spans="1:16" x14ac:dyDescent="0.3">
      <c r="A555">
        <v>73902</v>
      </c>
      <c r="B555" s="2">
        <v>52954.81</v>
      </c>
      <c r="C555" s="2">
        <v>92279.28</v>
      </c>
      <c r="D555" s="2">
        <v>1086.28</v>
      </c>
      <c r="E555" s="2">
        <v>1086.28</v>
      </c>
      <c r="F555" s="2">
        <v>0</v>
      </c>
      <c r="G555" s="2">
        <v>0</v>
      </c>
      <c r="H555" s="2">
        <v>0</v>
      </c>
      <c r="I555" s="2">
        <v>0</v>
      </c>
      <c r="J555" s="100">
        <f t="shared" si="35"/>
        <v>94451.839999999997</v>
      </c>
      <c r="K555" s="2">
        <v>84277.199999999983</v>
      </c>
      <c r="L555" s="3">
        <f t="shared" si="32"/>
        <v>10174.640000000014</v>
      </c>
      <c r="M555" s="101">
        <f t="shared" si="33"/>
        <v>0.10772304700469588</v>
      </c>
      <c r="N555" s="110"/>
      <c r="O555" s="2">
        <v>10045.83</v>
      </c>
      <c r="P555" s="3">
        <f t="shared" si="34"/>
        <v>-84406.01</v>
      </c>
    </row>
    <row r="556" spans="1:16" x14ac:dyDescent="0.3">
      <c r="A556">
        <v>73903</v>
      </c>
      <c r="B556" s="2">
        <v>981623.25</v>
      </c>
      <c r="C556" s="2">
        <v>1824963.48</v>
      </c>
      <c r="D556" s="2">
        <v>20135.82</v>
      </c>
      <c r="E556" s="2">
        <v>20135.82</v>
      </c>
      <c r="F556" s="2">
        <v>54791.24</v>
      </c>
      <c r="G556" s="2">
        <v>105873.75</v>
      </c>
      <c r="H556" s="2">
        <v>1123.96</v>
      </c>
      <c r="I556" s="2">
        <v>1123.96</v>
      </c>
      <c r="J556" s="100">
        <f t="shared" si="35"/>
        <v>1973356.79</v>
      </c>
      <c r="K556" s="2">
        <v>1816796.8400000003</v>
      </c>
      <c r="L556" s="3">
        <f t="shared" si="32"/>
        <v>156559.94999999972</v>
      </c>
      <c r="M556" s="101">
        <f t="shared" si="33"/>
        <v>7.9336869436570423E-2</v>
      </c>
      <c r="N556" s="110"/>
      <c r="O556" s="2">
        <v>71832.639999999999</v>
      </c>
      <c r="P556" s="3">
        <f t="shared" si="34"/>
        <v>-1901524.1500000001</v>
      </c>
    </row>
    <row r="557" spans="1:16" x14ac:dyDescent="0.3">
      <c r="A557">
        <v>73904</v>
      </c>
      <c r="B557" s="2">
        <v>0</v>
      </c>
      <c r="C557" s="2">
        <v>0</v>
      </c>
      <c r="D557" s="2">
        <v>0</v>
      </c>
      <c r="E557" s="2">
        <v>0</v>
      </c>
      <c r="F557" s="2">
        <v>0</v>
      </c>
      <c r="G557" s="2">
        <v>0</v>
      </c>
      <c r="H557" s="2">
        <v>0</v>
      </c>
      <c r="I557" s="2">
        <v>0</v>
      </c>
      <c r="J557" s="100">
        <f t="shared" si="35"/>
        <v>0</v>
      </c>
      <c r="K557" s="2">
        <v>0</v>
      </c>
      <c r="L557" s="3">
        <f t="shared" si="32"/>
        <v>0</v>
      </c>
      <c r="M557" s="101">
        <f t="shared" si="33"/>
        <v>0</v>
      </c>
      <c r="N557" s="110"/>
      <c r="O557" s="2">
        <v>0</v>
      </c>
      <c r="P557" s="3">
        <f t="shared" si="34"/>
        <v>0</v>
      </c>
    </row>
    <row r="558" spans="1:16" x14ac:dyDescent="0.3">
      <c r="A558">
        <v>73906</v>
      </c>
      <c r="B558" s="2">
        <v>92702.25</v>
      </c>
      <c r="C558" s="2">
        <v>173092.45</v>
      </c>
      <c r="D558" s="2">
        <v>1901.6</v>
      </c>
      <c r="E558" s="2">
        <v>1901.6</v>
      </c>
      <c r="F558" s="2">
        <v>2796.94</v>
      </c>
      <c r="G558" s="2">
        <v>5404.54</v>
      </c>
      <c r="H558" s="2">
        <v>57.38</v>
      </c>
      <c r="I558" s="2">
        <v>57.38</v>
      </c>
      <c r="J558" s="100">
        <f t="shared" si="35"/>
        <v>182414.95000000004</v>
      </c>
      <c r="K558" s="2">
        <v>144157.86000000002</v>
      </c>
      <c r="L558" s="3">
        <f t="shared" si="32"/>
        <v>38257.090000000026</v>
      </c>
      <c r="M558" s="101">
        <f t="shared" si="33"/>
        <v>0.20972562829965427</v>
      </c>
      <c r="N558" s="110"/>
      <c r="O558" s="2">
        <v>6036.68</v>
      </c>
      <c r="P558" s="3">
        <f t="shared" si="34"/>
        <v>-176378.27000000005</v>
      </c>
    </row>
    <row r="559" spans="1:16" x14ac:dyDescent="0.3">
      <c r="A559">
        <v>73907</v>
      </c>
      <c r="B559" s="2">
        <v>43165.97</v>
      </c>
      <c r="C559" s="2">
        <v>80628.06</v>
      </c>
      <c r="D559" s="2">
        <v>885.44</v>
      </c>
      <c r="E559" s="2">
        <v>885.44</v>
      </c>
      <c r="F559" s="2">
        <v>3296.71</v>
      </c>
      <c r="G559" s="2">
        <v>6370.24</v>
      </c>
      <c r="H559" s="2">
        <v>67.62</v>
      </c>
      <c r="I559" s="2">
        <v>67.62</v>
      </c>
      <c r="J559" s="100">
        <f t="shared" si="35"/>
        <v>88904.42</v>
      </c>
      <c r="K559" s="2">
        <v>75238.349999999991</v>
      </c>
      <c r="L559" s="3">
        <f t="shared" si="32"/>
        <v>13666.070000000007</v>
      </c>
      <c r="M559" s="101">
        <f t="shared" si="33"/>
        <v>0.15371642939687372</v>
      </c>
      <c r="N559" s="110"/>
      <c r="O559" s="2">
        <v>2781.16</v>
      </c>
      <c r="P559" s="3">
        <f t="shared" si="34"/>
        <v>-86123.26</v>
      </c>
    </row>
    <row r="560" spans="1:16" x14ac:dyDescent="0.3">
      <c r="A560">
        <v>73909</v>
      </c>
      <c r="B560" s="2">
        <v>0</v>
      </c>
      <c r="C560" s="2">
        <v>0</v>
      </c>
      <c r="D560" s="2">
        <v>0</v>
      </c>
      <c r="E560" s="2">
        <v>0</v>
      </c>
      <c r="F560" s="2">
        <v>0</v>
      </c>
      <c r="G560" s="2">
        <v>0</v>
      </c>
      <c r="H560" s="2">
        <v>0</v>
      </c>
      <c r="I560" s="2">
        <v>0</v>
      </c>
      <c r="J560" s="100">
        <f t="shared" si="35"/>
        <v>0</v>
      </c>
      <c r="K560" s="2">
        <v>0</v>
      </c>
      <c r="L560" s="3">
        <f t="shared" si="32"/>
        <v>0</v>
      </c>
      <c r="M560" s="101">
        <f t="shared" si="33"/>
        <v>0</v>
      </c>
      <c r="N560" s="110"/>
      <c r="O560" s="2">
        <v>0</v>
      </c>
      <c r="P560" s="3">
        <f t="shared" si="34"/>
        <v>0</v>
      </c>
    </row>
    <row r="561" spans="1:16" x14ac:dyDescent="0.3">
      <c r="A561">
        <v>73910</v>
      </c>
      <c r="B561" s="2">
        <v>0</v>
      </c>
      <c r="C561" s="2">
        <v>0</v>
      </c>
      <c r="D561" s="2">
        <v>0</v>
      </c>
      <c r="E561" s="2">
        <v>0</v>
      </c>
      <c r="F561" s="2">
        <v>0</v>
      </c>
      <c r="G561" s="2">
        <v>0</v>
      </c>
      <c r="H561" s="2">
        <v>0</v>
      </c>
      <c r="I561" s="2">
        <v>0</v>
      </c>
      <c r="J561" s="100">
        <f t="shared" si="35"/>
        <v>0</v>
      </c>
      <c r="K561" s="2">
        <v>0</v>
      </c>
      <c r="L561" s="3">
        <f t="shared" si="32"/>
        <v>0</v>
      </c>
      <c r="M561" s="101">
        <f t="shared" si="33"/>
        <v>0</v>
      </c>
      <c r="N561" s="110"/>
      <c r="O561" s="2">
        <v>0</v>
      </c>
      <c r="P561" s="3">
        <f t="shared" si="34"/>
        <v>0</v>
      </c>
    </row>
    <row r="562" spans="1:16" x14ac:dyDescent="0.3">
      <c r="A562">
        <v>73911</v>
      </c>
      <c r="B562" s="2">
        <v>170300.2</v>
      </c>
      <c r="C562" s="2">
        <v>311873.69</v>
      </c>
      <c r="D562" s="2">
        <v>3493.38</v>
      </c>
      <c r="E562" s="2">
        <v>3493.38</v>
      </c>
      <c r="F562" s="2">
        <v>1150.98</v>
      </c>
      <c r="G562" s="2">
        <v>2224.02</v>
      </c>
      <c r="H562" s="2">
        <v>23.6</v>
      </c>
      <c r="I562" s="2">
        <v>23.6</v>
      </c>
      <c r="J562" s="100">
        <f t="shared" si="35"/>
        <v>321131.67</v>
      </c>
      <c r="K562" s="2">
        <v>398364.8</v>
      </c>
      <c r="L562" s="3">
        <f t="shared" si="32"/>
        <v>-77233.13</v>
      </c>
      <c r="M562" s="101">
        <f t="shared" si="33"/>
        <v>-0.24050299990654928</v>
      </c>
      <c r="N562" s="110"/>
      <c r="O562" s="2">
        <v>17198.57</v>
      </c>
      <c r="P562" s="3">
        <f t="shared" si="34"/>
        <v>-303933.09999999998</v>
      </c>
    </row>
    <row r="563" spans="1:16" x14ac:dyDescent="0.3">
      <c r="A563">
        <v>73912</v>
      </c>
      <c r="B563" s="2">
        <v>0</v>
      </c>
      <c r="C563" s="2">
        <v>0</v>
      </c>
      <c r="D563" s="2">
        <v>0</v>
      </c>
      <c r="E563" s="2">
        <v>0</v>
      </c>
      <c r="F563" s="2">
        <v>0</v>
      </c>
      <c r="G563" s="2">
        <v>0</v>
      </c>
      <c r="H563" s="2">
        <v>0</v>
      </c>
      <c r="I563" s="2">
        <v>0</v>
      </c>
      <c r="J563" s="100">
        <f t="shared" si="35"/>
        <v>0</v>
      </c>
      <c r="K563" s="2">
        <v>0</v>
      </c>
      <c r="L563" s="3">
        <f t="shared" si="32"/>
        <v>0</v>
      </c>
      <c r="M563" s="101">
        <f t="shared" si="33"/>
        <v>0</v>
      </c>
      <c r="N563" s="110"/>
      <c r="O563" s="2">
        <v>0</v>
      </c>
      <c r="P563" s="3">
        <f t="shared" si="34"/>
        <v>0</v>
      </c>
    </row>
    <row r="564" spans="1:16" x14ac:dyDescent="0.3">
      <c r="A564">
        <v>73913</v>
      </c>
      <c r="B564" s="2">
        <v>0</v>
      </c>
      <c r="C564" s="2">
        <v>0</v>
      </c>
      <c r="D564" s="2">
        <v>0</v>
      </c>
      <c r="E564" s="2">
        <v>0</v>
      </c>
      <c r="F564" s="2">
        <v>0</v>
      </c>
      <c r="G564" s="2">
        <v>0</v>
      </c>
      <c r="H564" s="2">
        <v>0</v>
      </c>
      <c r="I564" s="2">
        <v>0</v>
      </c>
      <c r="J564" s="100">
        <f t="shared" si="35"/>
        <v>0</v>
      </c>
      <c r="K564" s="2">
        <v>0</v>
      </c>
      <c r="L564" s="3">
        <f t="shared" si="32"/>
        <v>0</v>
      </c>
      <c r="M564" s="101">
        <f t="shared" si="33"/>
        <v>0</v>
      </c>
      <c r="N564" s="110"/>
      <c r="O564" s="2">
        <v>0</v>
      </c>
      <c r="P564" s="3">
        <f t="shared" si="34"/>
        <v>0</v>
      </c>
    </row>
    <row r="565" spans="1:16" x14ac:dyDescent="0.3">
      <c r="A565">
        <v>73914</v>
      </c>
      <c r="B565" s="2">
        <v>0</v>
      </c>
      <c r="C565" s="2">
        <v>0</v>
      </c>
      <c r="D565" s="2">
        <v>0</v>
      </c>
      <c r="E565" s="2">
        <v>0</v>
      </c>
      <c r="F565" s="2">
        <v>0</v>
      </c>
      <c r="G565" s="2">
        <v>0</v>
      </c>
      <c r="H565" s="2">
        <v>0</v>
      </c>
      <c r="I565" s="2">
        <v>0</v>
      </c>
      <c r="J565" s="100">
        <f t="shared" si="35"/>
        <v>0</v>
      </c>
      <c r="K565" s="2">
        <v>0</v>
      </c>
      <c r="L565" s="3">
        <f t="shared" si="32"/>
        <v>0</v>
      </c>
      <c r="M565" s="101">
        <f t="shared" si="33"/>
        <v>0</v>
      </c>
      <c r="N565" s="110"/>
      <c r="O565" s="2">
        <v>0</v>
      </c>
      <c r="P565" s="3">
        <f t="shared" si="34"/>
        <v>0</v>
      </c>
    </row>
    <row r="566" spans="1:16" x14ac:dyDescent="0.3">
      <c r="A566">
        <v>73915</v>
      </c>
      <c r="B566" s="2">
        <v>0</v>
      </c>
      <c r="C566" s="2">
        <v>0</v>
      </c>
      <c r="D566" s="2">
        <v>0</v>
      </c>
      <c r="E566" s="2">
        <v>0</v>
      </c>
      <c r="F566" s="2">
        <v>0</v>
      </c>
      <c r="G566" s="2">
        <v>0</v>
      </c>
      <c r="H566" s="2">
        <v>0</v>
      </c>
      <c r="I566" s="2">
        <v>0</v>
      </c>
      <c r="J566" s="100">
        <f t="shared" si="35"/>
        <v>0</v>
      </c>
      <c r="K566" s="2">
        <v>0</v>
      </c>
      <c r="L566" s="3">
        <f t="shared" si="32"/>
        <v>0</v>
      </c>
      <c r="M566" s="101">
        <f t="shared" si="33"/>
        <v>0</v>
      </c>
      <c r="N566" s="110"/>
      <c r="O566" s="2">
        <v>0</v>
      </c>
      <c r="P566" s="3">
        <f t="shared" si="34"/>
        <v>0</v>
      </c>
    </row>
    <row r="567" spans="1:16" x14ac:dyDescent="0.3">
      <c r="A567">
        <v>73916</v>
      </c>
      <c r="B567" s="2">
        <v>0</v>
      </c>
      <c r="C567" s="2">
        <v>0</v>
      </c>
      <c r="D567" s="2">
        <v>0</v>
      </c>
      <c r="E567" s="2">
        <v>0</v>
      </c>
      <c r="F567" s="2">
        <v>0</v>
      </c>
      <c r="G567" s="2">
        <v>0</v>
      </c>
      <c r="H567" s="2">
        <v>0</v>
      </c>
      <c r="I567" s="2">
        <v>0</v>
      </c>
      <c r="J567" s="100">
        <f t="shared" si="35"/>
        <v>0</v>
      </c>
      <c r="K567" s="2">
        <v>0</v>
      </c>
      <c r="L567" s="3">
        <f t="shared" si="32"/>
        <v>0</v>
      </c>
      <c r="M567" s="101">
        <f t="shared" si="33"/>
        <v>0</v>
      </c>
      <c r="N567" s="110"/>
      <c r="O567" s="2">
        <v>0</v>
      </c>
      <c r="P567" s="3">
        <f t="shared" si="34"/>
        <v>0</v>
      </c>
    </row>
    <row r="568" spans="1:16" x14ac:dyDescent="0.3">
      <c r="A568">
        <v>73917</v>
      </c>
      <c r="B568" s="2">
        <v>0</v>
      </c>
      <c r="C568" s="2">
        <v>0</v>
      </c>
      <c r="D568" s="2">
        <v>0</v>
      </c>
      <c r="E568" s="2">
        <v>0</v>
      </c>
      <c r="F568" s="2">
        <v>0</v>
      </c>
      <c r="G568" s="2">
        <v>0</v>
      </c>
      <c r="H568" s="2">
        <v>0</v>
      </c>
      <c r="I568" s="2">
        <v>0</v>
      </c>
      <c r="J568" s="100">
        <f t="shared" si="35"/>
        <v>0</v>
      </c>
      <c r="K568" s="2">
        <v>0</v>
      </c>
      <c r="L568" s="3">
        <f t="shared" si="32"/>
        <v>0</v>
      </c>
      <c r="M568" s="101">
        <f t="shared" si="33"/>
        <v>0</v>
      </c>
      <c r="N568" s="110"/>
      <c r="O568" s="2">
        <v>0</v>
      </c>
      <c r="P568" s="3">
        <f t="shared" si="34"/>
        <v>0</v>
      </c>
    </row>
    <row r="569" spans="1:16" x14ac:dyDescent="0.3">
      <c r="A569">
        <v>73918</v>
      </c>
      <c r="B569" s="2">
        <v>0</v>
      </c>
      <c r="C569" s="2">
        <v>0</v>
      </c>
      <c r="D569" s="2">
        <v>0</v>
      </c>
      <c r="E569" s="2">
        <v>0</v>
      </c>
      <c r="F569" s="2">
        <v>0</v>
      </c>
      <c r="G569" s="2">
        <v>0</v>
      </c>
      <c r="H569" s="2">
        <v>0</v>
      </c>
      <c r="I569" s="2">
        <v>0</v>
      </c>
      <c r="J569" s="100">
        <f t="shared" si="35"/>
        <v>0</v>
      </c>
      <c r="K569" s="2">
        <v>0</v>
      </c>
      <c r="L569" s="3">
        <f t="shared" si="32"/>
        <v>0</v>
      </c>
      <c r="M569" s="101">
        <f t="shared" si="33"/>
        <v>0</v>
      </c>
      <c r="N569" s="110"/>
      <c r="O569" s="2">
        <v>0</v>
      </c>
      <c r="P569" s="3">
        <f t="shared" si="34"/>
        <v>0</v>
      </c>
    </row>
    <row r="570" spans="1:16" x14ac:dyDescent="0.3">
      <c r="A570">
        <v>74001</v>
      </c>
      <c r="B570" s="2">
        <v>0</v>
      </c>
      <c r="C570" s="2">
        <v>0</v>
      </c>
      <c r="D570" s="2">
        <v>0</v>
      </c>
      <c r="E570" s="2">
        <v>0</v>
      </c>
      <c r="F570" s="2">
        <v>0</v>
      </c>
      <c r="G570" s="2">
        <v>0</v>
      </c>
      <c r="H570" s="2">
        <v>0</v>
      </c>
      <c r="I570" s="2">
        <v>0</v>
      </c>
      <c r="J570" s="100">
        <f t="shared" si="35"/>
        <v>0</v>
      </c>
      <c r="K570" s="2">
        <v>0</v>
      </c>
      <c r="L570" s="3">
        <f t="shared" si="32"/>
        <v>0</v>
      </c>
      <c r="M570" s="101">
        <f t="shared" si="33"/>
        <v>0</v>
      </c>
      <c r="N570" s="110"/>
      <c r="O570" s="2">
        <v>0</v>
      </c>
      <c r="P570" s="3">
        <f t="shared" si="34"/>
        <v>0</v>
      </c>
    </row>
    <row r="571" spans="1:16" x14ac:dyDescent="0.3">
      <c r="A571">
        <v>74002</v>
      </c>
      <c r="B571" s="2">
        <v>0</v>
      </c>
      <c r="C571" s="107">
        <v>-828.16</v>
      </c>
      <c r="D571" s="2">
        <v>0</v>
      </c>
      <c r="E571" s="2">
        <v>0</v>
      </c>
      <c r="F571" s="2">
        <v>2380.15</v>
      </c>
      <c r="G571" s="2">
        <v>4599.17</v>
      </c>
      <c r="H571" s="2">
        <v>48.83</v>
      </c>
      <c r="I571" s="2">
        <v>48.83</v>
      </c>
      <c r="J571" s="100">
        <f t="shared" si="35"/>
        <v>3868.6699999999996</v>
      </c>
      <c r="K571" s="2">
        <v>2644.6100000000006</v>
      </c>
      <c r="L571" s="3">
        <f t="shared" si="32"/>
        <v>1224.059999999999</v>
      </c>
      <c r="M571" s="101">
        <f t="shared" si="33"/>
        <v>0.31640331173245562</v>
      </c>
      <c r="N571" s="110"/>
      <c r="O571" s="2">
        <v>828.16</v>
      </c>
      <c r="P571" s="3">
        <f t="shared" si="34"/>
        <v>-3040.5099999999998</v>
      </c>
    </row>
    <row r="572" spans="1:16" x14ac:dyDescent="0.3">
      <c r="A572">
        <v>74003</v>
      </c>
      <c r="B572" s="2">
        <v>3570741.7</v>
      </c>
      <c r="C572" s="2">
        <v>6495465.2599999998</v>
      </c>
      <c r="D572" s="2">
        <v>73246.039999999994</v>
      </c>
      <c r="E572" s="2">
        <v>73246.039999999994</v>
      </c>
      <c r="F572" s="2">
        <v>531311.78</v>
      </c>
      <c r="G572" s="2">
        <v>1026924.13</v>
      </c>
      <c r="H572" s="2">
        <v>10898.62</v>
      </c>
      <c r="I572" s="2">
        <v>10898.62</v>
      </c>
      <c r="J572" s="100">
        <f t="shared" si="35"/>
        <v>7690678.71</v>
      </c>
      <c r="K572" s="2">
        <v>7761649.0000000009</v>
      </c>
      <c r="L572" s="3">
        <f t="shared" si="32"/>
        <v>-70970.290000000969</v>
      </c>
      <c r="M572" s="101">
        <f t="shared" si="33"/>
        <v>-9.2280919117996765E-3</v>
      </c>
      <c r="N572" s="110"/>
      <c r="O572" s="2">
        <v>402765.66</v>
      </c>
      <c r="P572" s="3">
        <f t="shared" si="34"/>
        <v>-7287913.0499999998</v>
      </c>
    </row>
    <row r="573" spans="1:16" x14ac:dyDescent="0.3">
      <c r="A573">
        <v>74005</v>
      </c>
      <c r="B573" s="2">
        <v>4394349.96</v>
      </c>
      <c r="C573" s="2">
        <v>8068842.4299999997</v>
      </c>
      <c r="D573" s="2">
        <v>90140.93</v>
      </c>
      <c r="E573" s="2">
        <v>0</v>
      </c>
      <c r="F573" s="2">
        <v>167206.15</v>
      </c>
      <c r="G573" s="2">
        <v>323093.5</v>
      </c>
      <c r="H573" s="2">
        <v>3429.85</v>
      </c>
      <c r="I573" s="2">
        <v>0</v>
      </c>
      <c r="J573" s="100">
        <f t="shared" si="35"/>
        <v>8485506.709999999</v>
      </c>
      <c r="K573" s="2">
        <v>8113158.9299999997</v>
      </c>
      <c r="L573" s="3">
        <f t="shared" si="32"/>
        <v>372347.77999999933</v>
      </c>
      <c r="M573" s="101">
        <f t="shared" si="33"/>
        <v>4.3880441407369929E-2</v>
      </c>
      <c r="N573" s="110"/>
      <c r="O573" s="2">
        <v>422393.59999999998</v>
      </c>
      <c r="P573" s="3">
        <f t="shared" si="34"/>
        <v>-8063113.1099999994</v>
      </c>
    </row>
    <row r="574" spans="1:16" x14ac:dyDescent="0.3">
      <c r="A574">
        <v>74008</v>
      </c>
      <c r="B574" s="2">
        <v>0</v>
      </c>
      <c r="C574" s="2">
        <v>0</v>
      </c>
      <c r="D574" s="2">
        <v>0</v>
      </c>
      <c r="E574" s="2">
        <v>0</v>
      </c>
      <c r="F574" s="2">
        <v>0</v>
      </c>
      <c r="G574" s="2">
        <v>0</v>
      </c>
      <c r="H574" s="2">
        <v>0</v>
      </c>
      <c r="I574" s="2">
        <v>0</v>
      </c>
      <c r="J574" s="100">
        <f t="shared" si="35"/>
        <v>0</v>
      </c>
      <c r="K574" s="2">
        <v>0</v>
      </c>
      <c r="L574" s="3">
        <f t="shared" si="32"/>
        <v>0</v>
      </c>
      <c r="M574" s="101">
        <f t="shared" si="33"/>
        <v>0</v>
      </c>
      <c r="N574" s="110"/>
      <c r="O574" s="2">
        <v>0</v>
      </c>
      <c r="P574" s="3">
        <f t="shared" si="34"/>
        <v>0</v>
      </c>
    </row>
    <row r="575" spans="1:16" x14ac:dyDescent="0.3">
      <c r="A575">
        <v>74009</v>
      </c>
      <c r="B575" s="2">
        <v>0</v>
      </c>
      <c r="C575" s="2">
        <v>0</v>
      </c>
      <c r="D575" s="2">
        <v>0</v>
      </c>
      <c r="E575" s="2">
        <v>0</v>
      </c>
      <c r="F575" s="2">
        <v>498.62</v>
      </c>
      <c r="G575" s="2">
        <v>963.54</v>
      </c>
      <c r="H575" s="2">
        <v>10.23</v>
      </c>
      <c r="I575" s="2">
        <v>10.23</v>
      </c>
      <c r="J575" s="100">
        <f t="shared" si="35"/>
        <v>983.99999999999989</v>
      </c>
      <c r="K575" s="2">
        <v>163.67000000000002</v>
      </c>
      <c r="L575" s="3">
        <f t="shared" si="32"/>
        <v>820.32999999999993</v>
      </c>
      <c r="M575" s="101">
        <f t="shared" si="33"/>
        <v>0.83366869918699193</v>
      </c>
      <c r="N575" s="110"/>
      <c r="O575" s="2">
        <v>0</v>
      </c>
      <c r="P575" s="3">
        <f t="shared" si="34"/>
        <v>-983.99999999999989</v>
      </c>
    </row>
    <row r="576" spans="1:16" x14ac:dyDescent="0.3">
      <c r="A576">
        <v>74010</v>
      </c>
      <c r="B576" s="2">
        <v>116198.16</v>
      </c>
      <c r="C576" s="2">
        <v>224530.37</v>
      </c>
      <c r="D576" s="2">
        <v>2383.54</v>
      </c>
      <c r="E576" s="2">
        <v>0</v>
      </c>
      <c r="F576" s="2">
        <v>0</v>
      </c>
      <c r="G576" s="2">
        <v>0</v>
      </c>
      <c r="H576" s="2">
        <v>0</v>
      </c>
      <c r="I576" s="2">
        <v>0</v>
      </c>
      <c r="J576" s="100">
        <f t="shared" si="35"/>
        <v>226913.91</v>
      </c>
      <c r="K576" s="2">
        <v>215864.74</v>
      </c>
      <c r="L576" s="3">
        <f t="shared" si="32"/>
        <v>11049.170000000013</v>
      </c>
      <c r="M576" s="101">
        <f t="shared" si="33"/>
        <v>4.8693224668333521E-2</v>
      </c>
      <c r="N576" s="110"/>
      <c r="O576" s="2">
        <v>0</v>
      </c>
      <c r="P576" s="3">
        <f t="shared" si="34"/>
        <v>-226913.91</v>
      </c>
    </row>
    <row r="577" spans="1:16" x14ac:dyDescent="0.3">
      <c r="A577">
        <v>74013</v>
      </c>
      <c r="B577" s="2">
        <v>136040.01</v>
      </c>
      <c r="C577" s="2">
        <v>249811.53</v>
      </c>
      <c r="D577" s="2">
        <v>2790.56</v>
      </c>
      <c r="E577" s="2">
        <v>2790.56</v>
      </c>
      <c r="F577" s="2">
        <v>21372</v>
      </c>
      <c r="G577" s="2">
        <v>41297.29</v>
      </c>
      <c r="H577" s="2">
        <v>438.41</v>
      </c>
      <c r="I577" s="2">
        <v>438.41</v>
      </c>
      <c r="J577" s="100">
        <f t="shared" si="35"/>
        <v>297566.75999999995</v>
      </c>
      <c r="K577" s="2">
        <v>268881.44000000006</v>
      </c>
      <c r="L577" s="3">
        <f t="shared" si="32"/>
        <v>28685.319999999891</v>
      </c>
      <c r="M577" s="101">
        <f t="shared" si="33"/>
        <v>9.6399611300670457E-2</v>
      </c>
      <c r="N577" s="110"/>
      <c r="O577" s="2">
        <v>13059.76</v>
      </c>
      <c r="P577" s="3">
        <f t="shared" si="34"/>
        <v>-284506.99999999994</v>
      </c>
    </row>
    <row r="578" spans="1:16" x14ac:dyDescent="0.3">
      <c r="A578">
        <v>74014</v>
      </c>
      <c r="B578" s="2">
        <v>0</v>
      </c>
      <c r="C578" s="2">
        <v>0</v>
      </c>
      <c r="D578" s="2">
        <v>0</v>
      </c>
      <c r="E578" s="2">
        <v>0</v>
      </c>
      <c r="F578" s="2">
        <v>0</v>
      </c>
      <c r="G578" s="2">
        <v>0</v>
      </c>
      <c r="H578" s="2">
        <v>0</v>
      </c>
      <c r="I578" s="2">
        <v>0</v>
      </c>
      <c r="J578" s="100">
        <f t="shared" si="35"/>
        <v>0</v>
      </c>
      <c r="K578" s="2">
        <v>0</v>
      </c>
      <c r="L578" s="3">
        <f t="shared" si="32"/>
        <v>0</v>
      </c>
      <c r="M578" s="101">
        <f t="shared" si="33"/>
        <v>0</v>
      </c>
      <c r="N578" s="110"/>
      <c r="O578" s="2">
        <v>0</v>
      </c>
      <c r="P578" s="3">
        <f t="shared" si="34"/>
        <v>0</v>
      </c>
    </row>
    <row r="579" spans="1:16" x14ac:dyDescent="0.3">
      <c r="A579">
        <v>74016</v>
      </c>
      <c r="B579" s="2">
        <v>0</v>
      </c>
      <c r="C579" s="2">
        <v>0</v>
      </c>
      <c r="D579" s="2">
        <v>0</v>
      </c>
      <c r="E579" s="2">
        <v>0</v>
      </c>
      <c r="F579" s="2">
        <v>0</v>
      </c>
      <c r="G579" s="2">
        <v>0</v>
      </c>
      <c r="H579" s="2">
        <v>0</v>
      </c>
      <c r="I579" s="2">
        <v>0</v>
      </c>
      <c r="J579" s="100">
        <f t="shared" si="35"/>
        <v>0</v>
      </c>
      <c r="K579" s="2">
        <v>0</v>
      </c>
      <c r="L579" s="3">
        <f t="shared" ref="L579:L642" si="36">J579-K579</f>
        <v>0</v>
      </c>
      <c r="M579" s="101">
        <f t="shared" ref="M579:M642" si="37">IF(J579=0,0,L579/J579)</f>
        <v>0</v>
      </c>
      <c r="N579" s="110"/>
      <c r="O579" s="2">
        <v>0</v>
      </c>
      <c r="P579" s="3">
        <f t="shared" ref="P579:P642" si="38">O579-J579</f>
        <v>0</v>
      </c>
    </row>
    <row r="580" spans="1:16" x14ac:dyDescent="0.3">
      <c r="A580">
        <v>74017</v>
      </c>
      <c r="B580" s="2">
        <v>0</v>
      </c>
      <c r="C580" s="2">
        <v>0</v>
      </c>
      <c r="D580" s="2">
        <v>0</v>
      </c>
      <c r="E580" s="2">
        <v>0</v>
      </c>
      <c r="F580" s="2">
        <v>0</v>
      </c>
      <c r="G580" s="2">
        <v>0</v>
      </c>
      <c r="H580" s="2">
        <v>0</v>
      </c>
      <c r="I580" s="2">
        <v>0</v>
      </c>
      <c r="J580" s="100">
        <f t="shared" ref="J580:J643" si="39">SUM(C580:I580)-F580</f>
        <v>0</v>
      </c>
      <c r="K580" s="2">
        <v>0</v>
      </c>
      <c r="L580" s="3">
        <f t="shared" si="36"/>
        <v>0</v>
      </c>
      <c r="M580" s="101">
        <f t="shared" si="37"/>
        <v>0</v>
      </c>
      <c r="N580" s="110"/>
      <c r="O580" s="2">
        <v>0</v>
      </c>
      <c r="P580" s="3">
        <f t="shared" si="38"/>
        <v>0</v>
      </c>
    </row>
    <row r="581" spans="1:16" x14ac:dyDescent="0.3">
      <c r="A581">
        <v>74018</v>
      </c>
      <c r="B581" s="2">
        <v>0</v>
      </c>
      <c r="C581" s="2">
        <v>0</v>
      </c>
      <c r="D581" s="2">
        <v>0</v>
      </c>
      <c r="E581" s="2">
        <v>0</v>
      </c>
      <c r="F581" s="2">
        <v>4602.97</v>
      </c>
      <c r="G581" s="2">
        <v>8894.2900000000009</v>
      </c>
      <c r="H581" s="2">
        <v>94.42</v>
      </c>
      <c r="I581" s="2">
        <v>94.42</v>
      </c>
      <c r="J581" s="100">
        <f t="shared" si="39"/>
        <v>9083.130000000001</v>
      </c>
      <c r="K581" s="2">
        <v>2364.5299999999997</v>
      </c>
      <c r="L581" s="3">
        <f t="shared" si="36"/>
        <v>6718.6000000000013</v>
      </c>
      <c r="M581" s="101">
        <f t="shared" si="37"/>
        <v>0.73967894327175765</v>
      </c>
      <c r="N581" s="110"/>
      <c r="O581" s="2">
        <v>0</v>
      </c>
      <c r="P581" s="3">
        <f t="shared" si="38"/>
        <v>-9083.130000000001</v>
      </c>
    </row>
    <row r="582" spans="1:16" x14ac:dyDescent="0.3">
      <c r="A582">
        <v>74020</v>
      </c>
      <c r="B582" s="2">
        <v>0</v>
      </c>
      <c r="C582" s="2">
        <v>0</v>
      </c>
      <c r="D582" s="2">
        <v>0</v>
      </c>
      <c r="E582" s="2">
        <v>0</v>
      </c>
      <c r="F582" s="2">
        <v>328.61</v>
      </c>
      <c r="G582" s="2">
        <v>634.96</v>
      </c>
      <c r="H582" s="2">
        <v>6.74</v>
      </c>
      <c r="I582" s="2">
        <v>6.74</v>
      </c>
      <c r="J582" s="100">
        <f t="shared" si="39"/>
        <v>648.44000000000005</v>
      </c>
      <c r="K582" s="2">
        <v>0</v>
      </c>
      <c r="L582" s="3">
        <f t="shared" si="36"/>
        <v>648.44000000000005</v>
      </c>
      <c r="M582" s="101">
        <f t="shared" si="37"/>
        <v>1</v>
      </c>
      <c r="N582" s="110"/>
      <c r="O582" s="2">
        <v>0</v>
      </c>
      <c r="P582" s="3">
        <f t="shared" si="38"/>
        <v>-648.44000000000005</v>
      </c>
    </row>
    <row r="583" spans="1:16" x14ac:dyDescent="0.3">
      <c r="A583">
        <v>74021</v>
      </c>
      <c r="B583" s="2">
        <v>0</v>
      </c>
      <c r="C583" s="2">
        <v>0</v>
      </c>
      <c r="D583" s="2">
        <v>0</v>
      </c>
      <c r="E583" s="2">
        <v>0</v>
      </c>
      <c r="F583" s="2">
        <v>0</v>
      </c>
      <c r="G583" s="2">
        <v>0</v>
      </c>
      <c r="H583" s="2">
        <v>0</v>
      </c>
      <c r="I583" s="2">
        <v>0</v>
      </c>
      <c r="J583" s="100">
        <f t="shared" si="39"/>
        <v>0</v>
      </c>
      <c r="K583" s="2">
        <v>0</v>
      </c>
      <c r="L583" s="3">
        <f t="shared" si="36"/>
        <v>0</v>
      </c>
      <c r="M583" s="101">
        <f t="shared" si="37"/>
        <v>0</v>
      </c>
      <c r="N583" s="110"/>
      <c r="O583" s="2">
        <v>0</v>
      </c>
      <c r="P583" s="3">
        <f t="shared" si="38"/>
        <v>0</v>
      </c>
    </row>
    <row r="584" spans="1:16" x14ac:dyDescent="0.3">
      <c r="A584">
        <v>74022</v>
      </c>
      <c r="B584" s="2">
        <v>0</v>
      </c>
      <c r="C584" s="2">
        <v>0</v>
      </c>
      <c r="D584" s="2">
        <v>0</v>
      </c>
      <c r="E584" s="2">
        <v>0</v>
      </c>
      <c r="F584" s="2">
        <v>0</v>
      </c>
      <c r="G584" s="2">
        <v>0</v>
      </c>
      <c r="H584" s="2">
        <v>0</v>
      </c>
      <c r="I584" s="2">
        <v>0</v>
      </c>
      <c r="J584" s="100">
        <f t="shared" si="39"/>
        <v>0</v>
      </c>
      <c r="K584" s="2">
        <v>0</v>
      </c>
      <c r="L584" s="3">
        <f t="shared" si="36"/>
        <v>0</v>
      </c>
      <c r="M584" s="101">
        <f t="shared" si="37"/>
        <v>0</v>
      </c>
      <c r="N584" s="110"/>
      <c r="O584" s="2">
        <v>0</v>
      </c>
      <c r="P584" s="3">
        <f t="shared" si="38"/>
        <v>0</v>
      </c>
    </row>
    <row r="585" spans="1:16" x14ac:dyDescent="0.3">
      <c r="A585">
        <v>74024</v>
      </c>
      <c r="B585" s="2">
        <v>0</v>
      </c>
      <c r="C585" s="2">
        <v>0</v>
      </c>
      <c r="D585" s="2">
        <v>0</v>
      </c>
      <c r="E585" s="2">
        <v>0</v>
      </c>
      <c r="F585" s="2">
        <v>0</v>
      </c>
      <c r="G585" s="2">
        <v>0</v>
      </c>
      <c r="H585" s="2">
        <v>0</v>
      </c>
      <c r="I585" s="2">
        <v>0</v>
      </c>
      <c r="J585" s="100">
        <f t="shared" si="39"/>
        <v>0</v>
      </c>
      <c r="K585" s="2">
        <v>0</v>
      </c>
      <c r="L585" s="3">
        <f t="shared" si="36"/>
        <v>0</v>
      </c>
      <c r="M585" s="101">
        <f t="shared" si="37"/>
        <v>0</v>
      </c>
      <c r="N585" s="110"/>
      <c r="O585" s="2">
        <v>0</v>
      </c>
      <c r="P585" s="3">
        <f t="shared" si="38"/>
        <v>0</v>
      </c>
    </row>
    <row r="586" spans="1:16" x14ac:dyDescent="0.3">
      <c r="A586">
        <v>74101</v>
      </c>
      <c r="B586" s="2">
        <v>31091.07</v>
      </c>
      <c r="C586" s="2">
        <v>56619.12</v>
      </c>
      <c r="D586" s="2">
        <v>637.76</v>
      </c>
      <c r="E586" s="2">
        <v>637.76</v>
      </c>
      <c r="F586" s="2">
        <v>0</v>
      </c>
      <c r="G586" s="2">
        <v>0</v>
      </c>
      <c r="H586" s="2">
        <v>0</v>
      </c>
      <c r="I586" s="2">
        <v>0</v>
      </c>
      <c r="J586" s="100">
        <f t="shared" si="39"/>
        <v>57894.640000000007</v>
      </c>
      <c r="K586" s="2">
        <v>53598.01</v>
      </c>
      <c r="L586" s="3">
        <f t="shared" si="36"/>
        <v>4296.6300000000047</v>
      </c>
      <c r="M586" s="101">
        <f t="shared" si="37"/>
        <v>7.4214642322674509E-2</v>
      </c>
      <c r="N586" s="110"/>
      <c r="O586" s="2">
        <v>3359.34</v>
      </c>
      <c r="P586" s="3">
        <f t="shared" si="38"/>
        <v>-54535.3</v>
      </c>
    </row>
    <row r="587" spans="1:16" x14ac:dyDescent="0.3">
      <c r="A587">
        <v>74102</v>
      </c>
      <c r="B587" s="2">
        <v>165729.28</v>
      </c>
      <c r="C587" s="2">
        <v>302546.25</v>
      </c>
      <c r="D587" s="2">
        <v>3399.56</v>
      </c>
      <c r="E587" s="2">
        <v>3399.56</v>
      </c>
      <c r="F587" s="2">
        <v>30142.1</v>
      </c>
      <c r="G587" s="2">
        <v>58244.08</v>
      </c>
      <c r="H587" s="2">
        <v>618.34</v>
      </c>
      <c r="I587" s="2">
        <v>618.34</v>
      </c>
      <c r="J587" s="100">
        <f t="shared" si="39"/>
        <v>368826.13000000006</v>
      </c>
      <c r="K587" s="2">
        <v>339686.2</v>
      </c>
      <c r="L587" s="3">
        <f t="shared" si="36"/>
        <v>29139.930000000051</v>
      </c>
      <c r="M587" s="101">
        <f t="shared" si="37"/>
        <v>7.9007227606135294E-2</v>
      </c>
      <c r="N587" s="110"/>
      <c r="O587" s="2">
        <v>17693.46</v>
      </c>
      <c r="P587" s="3">
        <f t="shared" si="38"/>
        <v>-351132.67000000004</v>
      </c>
    </row>
    <row r="588" spans="1:16" x14ac:dyDescent="0.3">
      <c r="A588">
        <v>74103</v>
      </c>
      <c r="B588" s="2">
        <v>0</v>
      </c>
      <c r="C588" s="2">
        <v>0</v>
      </c>
      <c r="D588" s="2">
        <v>0</v>
      </c>
      <c r="E588" s="2">
        <v>0</v>
      </c>
      <c r="F588" s="2">
        <v>0</v>
      </c>
      <c r="G588" s="2">
        <v>0</v>
      </c>
      <c r="H588" s="2">
        <v>0</v>
      </c>
      <c r="I588" s="2">
        <v>0</v>
      </c>
      <c r="J588" s="100">
        <f t="shared" si="39"/>
        <v>0</v>
      </c>
      <c r="K588" s="2">
        <v>0</v>
      </c>
      <c r="L588" s="3">
        <f t="shared" si="36"/>
        <v>0</v>
      </c>
      <c r="M588" s="101">
        <f t="shared" si="37"/>
        <v>0</v>
      </c>
      <c r="N588" s="110"/>
      <c r="O588" s="2">
        <v>0</v>
      </c>
      <c r="P588" s="3">
        <f t="shared" si="38"/>
        <v>0</v>
      </c>
    </row>
    <row r="589" spans="1:16" x14ac:dyDescent="0.3">
      <c r="A589">
        <v>74106</v>
      </c>
      <c r="B589" s="2">
        <v>8710.34</v>
      </c>
      <c r="C589" s="2">
        <v>16519.84</v>
      </c>
      <c r="D589" s="2">
        <v>0</v>
      </c>
      <c r="E589" s="2">
        <v>178.65</v>
      </c>
      <c r="F589" s="2">
        <v>0</v>
      </c>
      <c r="G589" s="2">
        <v>0</v>
      </c>
      <c r="H589" s="2">
        <v>0</v>
      </c>
      <c r="I589" s="2">
        <v>0</v>
      </c>
      <c r="J589" s="100">
        <f t="shared" si="39"/>
        <v>16698.490000000002</v>
      </c>
      <c r="K589" s="2">
        <v>14716.640000000001</v>
      </c>
      <c r="L589" s="3">
        <f t="shared" si="36"/>
        <v>1981.8500000000004</v>
      </c>
      <c r="M589" s="101">
        <f t="shared" si="37"/>
        <v>0.11868438403711953</v>
      </c>
      <c r="N589" s="110"/>
      <c r="O589" s="2">
        <v>310.88</v>
      </c>
      <c r="P589" s="3">
        <f t="shared" si="38"/>
        <v>-16387.61</v>
      </c>
    </row>
    <row r="590" spans="1:16" x14ac:dyDescent="0.3">
      <c r="A590">
        <v>74108</v>
      </c>
      <c r="B590" s="2">
        <v>0</v>
      </c>
      <c r="C590" s="2">
        <v>0</v>
      </c>
      <c r="D590" s="2">
        <v>0</v>
      </c>
      <c r="E590" s="2">
        <v>0</v>
      </c>
      <c r="F590" s="2">
        <v>0</v>
      </c>
      <c r="G590" s="2">
        <v>0</v>
      </c>
      <c r="H590" s="2">
        <v>0</v>
      </c>
      <c r="I590" s="2">
        <v>0</v>
      </c>
      <c r="J590" s="100">
        <f t="shared" si="39"/>
        <v>0</v>
      </c>
      <c r="K590" s="2">
        <v>17.84</v>
      </c>
      <c r="L590" s="3">
        <f t="shared" si="36"/>
        <v>-17.84</v>
      </c>
      <c r="M590" s="101">
        <f t="shared" si="37"/>
        <v>0</v>
      </c>
      <c r="N590" s="110"/>
      <c r="O590" s="2">
        <v>0</v>
      </c>
      <c r="P590" s="3">
        <f t="shared" si="38"/>
        <v>0</v>
      </c>
    </row>
    <row r="591" spans="1:16" x14ac:dyDescent="0.3">
      <c r="A591">
        <v>74109</v>
      </c>
      <c r="B591" s="2">
        <v>0</v>
      </c>
      <c r="C591" s="2">
        <v>0</v>
      </c>
      <c r="D591" s="2">
        <v>0</v>
      </c>
      <c r="E591" s="2">
        <v>0</v>
      </c>
      <c r="F591" s="2">
        <v>0</v>
      </c>
      <c r="G591" s="2">
        <v>0</v>
      </c>
      <c r="H591" s="2">
        <v>0</v>
      </c>
      <c r="I591" s="2">
        <v>0</v>
      </c>
      <c r="J591" s="100">
        <f t="shared" si="39"/>
        <v>0</v>
      </c>
      <c r="K591" s="2">
        <v>0</v>
      </c>
      <c r="L591" s="3">
        <f t="shared" si="36"/>
        <v>0</v>
      </c>
      <c r="M591" s="101">
        <f t="shared" si="37"/>
        <v>0</v>
      </c>
      <c r="N591" s="110"/>
      <c r="O591" s="2">
        <v>0</v>
      </c>
      <c r="P591" s="3">
        <f t="shared" si="38"/>
        <v>0</v>
      </c>
    </row>
    <row r="592" spans="1:16" x14ac:dyDescent="0.3">
      <c r="A592">
        <v>74201</v>
      </c>
      <c r="B592" s="2">
        <v>0</v>
      </c>
      <c r="C592" s="2">
        <v>0</v>
      </c>
      <c r="D592" s="2">
        <v>0</v>
      </c>
      <c r="E592" s="2">
        <v>0</v>
      </c>
      <c r="F592" s="2">
        <v>0</v>
      </c>
      <c r="G592" s="2">
        <v>0</v>
      </c>
      <c r="H592" s="2">
        <v>0</v>
      </c>
      <c r="I592" s="2">
        <v>0</v>
      </c>
      <c r="J592" s="100">
        <f t="shared" si="39"/>
        <v>0</v>
      </c>
      <c r="K592" s="2">
        <v>0</v>
      </c>
      <c r="L592" s="3">
        <f t="shared" si="36"/>
        <v>0</v>
      </c>
      <c r="M592" s="101">
        <f t="shared" si="37"/>
        <v>0</v>
      </c>
      <c r="N592" s="110"/>
      <c r="O592" s="2">
        <v>0</v>
      </c>
      <c r="P592" s="3">
        <f t="shared" si="38"/>
        <v>0</v>
      </c>
    </row>
    <row r="593" spans="1:16" x14ac:dyDescent="0.3">
      <c r="A593">
        <v>74202</v>
      </c>
      <c r="B593" s="2">
        <v>0</v>
      </c>
      <c r="C593" s="2">
        <v>0</v>
      </c>
      <c r="D593" s="2">
        <v>0</v>
      </c>
      <c r="E593" s="2">
        <v>0</v>
      </c>
      <c r="F593" s="2">
        <v>0</v>
      </c>
      <c r="G593" s="2">
        <v>0</v>
      </c>
      <c r="H593" s="2">
        <v>0</v>
      </c>
      <c r="I593" s="2">
        <v>0</v>
      </c>
      <c r="J593" s="100">
        <f t="shared" si="39"/>
        <v>0</v>
      </c>
      <c r="K593" s="2">
        <v>0</v>
      </c>
      <c r="L593" s="3">
        <f t="shared" si="36"/>
        <v>0</v>
      </c>
      <c r="M593" s="101">
        <f t="shared" si="37"/>
        <v>0</v>
      </c>
      <c r="N593" s="110"/>
      <c r="O593" s="2">
        <v>0</v>
      </c>
      <c r="P593" s="3">
        <f t="shared" si="38"/>
        <v>0</v>
      </c>
    </row>
    <row r="594" spans="1:16" x14ac:dyDescent="0.3">
      <c r="A594">
        <v>74203</v>
      </c>
      <c r="B594" s="2">
        <v>2531483.56</v>
      </c>
      <c r="C594" s="2">
        <v>4632121.5999999996</v>
      </c>
      <c r="D594" s="2">
        <v>51927.96</v>
      </c>
      <c r="E594" s="2">
        <v>51927.96</v>
      </c>
      <c r="F594" s="2">
        <v>539629.74</v>
      </c>
      <c r="G594" s="2">
        <v>1042732.17</v>
      </c>
      <c r="H594" s="2">
        <v>11069.5</v>
      </c>
      <c r="I594" s="2">
        <v>11069.5</v>
      </c>
      <c r="J594" s="100">
        <f t="shared" si="39"/>
        <v>5800848.6899999995</v>
      </c>
      <c r="K594" s="2">
        <v>5480212.2500000009</v>
      </c>
      <c r="L594" s="3">
        <f t="shared" si="36"/>
        <v>320636.43999999855</v>
      </c>
      <c r="M594" s="101">
        <f t="shared" si="37"/>
        <v>5.5274056803574133E-2</v>
      </c>
      <c r="N594" s="110"/>
      <c r="O594" s="2">
        <v>259474.68</v>
      </c>
      <c r="P594" s="3">
        <f t="shared" si="38"/>
        <v>-5541374.0099999998</v>
      </c>
    </row>
    <row r="595" spans="1:16" x14ac:dyDescent="0.3">
      <c r="A595">
        <v>74204</v>
      </c>
      <c r="B595" s="2">
        <v>0</v>
      </c>
      <c r="C595" s="2">
        <v>0</v>
      </c>
      <c r="D595" s="2">
        <v>0</v>
      </c>
      <c r="E595" s="2">
        <v>0</v>
      </c>
      <c r="F595" s="2">
        <v>50576.99</v>
      </c>
      <c r="G595" s="2">
        <v>97730.1</v>
      </c>
      <c r="H595" s="2">
        <v>0</v>
      </c>
      <c r="I595" s="2">
        <v>0</v>
      </c>
      <c r="J595" s="100">
        <f t="shared" si="39"/>
        <v>97730.1</v>
      </c>
      <c r="K595" s="2">
        <v>109079.19999999998</v>
      </c>
      <c r="L595" s="3">
        <f t="shared" si="36"/>
        <v>-11349.099999999977</v>
      </c>
      <c r="M595" s="101">
        <f t="shared" si="37"/>
        <v>-0.11612696600126242</v>
      </c>
      <c r="N595" s="110"/>
      <c r="O595" s="2">
        <v>0</v>
      </c>
      <c r="P595" s="3">
        <f t="shared" si="38"/>
        <v>-97730.1</v>
      </c>
    </row>
    <row r="596" spans="1:16" x14ac:dyDescent="0.3">
      <c r="A596">
        <v>74208</v>
      </c>
      <c r="B596" s="2">
        <v>0</v>
      </c>
      <c r="C596" s="107">
        <v>-839.82</v>
      </c>
      <c r="D596" s="2">
        <v>0</v>
      </c>
      <c r="E596" s="2">
        <v>0</v>
      </c>
      <c r="F596" s="2">
        <v>7899.84</v>
      </c>
      <c r="G596" s="2">
        <v>15264.92</v>
      </c>
      <c r="H596" s="2">
        <v>162.04</v>
      </c>
      <c r="I596" s="2">
        <v>162.04</v>
      </c>
      <c r="J596" s="100">
        <f t="shared" si="39"/>
        <v>14749.180000000004</v>
      </c>
      <c r="K596" s="2">
        <v>13788.779999999999</v>
      </c>
      <c r="L596" s="3">
        <f t="shared" si="36"/>
        <v>960.40000000000509</v>
      </c>
      <c r="M596" s="101">
        <f t="shared" si="37"/>
        <v>6.5115484386250949E-2</v>
      </c>
      <c r="N596" s="110"/>
      <c r="O596" s="2">
        <v>839.82</v>
      </c>
      <c r="P596" s="3">
        <f t="shared" si="38"/>
        <v>-13909.360000000004</v>
      </c>
    </row>
    <row r="597" spans="1:16" x14ac:dyDescent="0.3">
      <c r="A597">
        <v>74211</v>
      </c>
      <c r="B597" s="2">
        <v>0</v>
      </c>
      <c r="C597" s="2">
        <v>0</v>
      </c>
      <c r="D597" s="2">
        <v>0</v>
      </c>
      <c r="E597" s="2">
        <v>0</v>
      </c>
      <c r="F597" s="2">
        <v>0</v>
      </c>
      <c r="G597" s="2">
        <v>0</v>
      </c>
      <c r="H597" s="2">
        <v>0</v>
      </c>
      <c r="I597" s="2">
        <v>0</v>
      </c>
      <c r="J597" s="100">
        <f t="shared" si="39"/>
        <v>0</v>
      </c>
      <c r="K597" s="2">
        <v>0</v>
      </c>
      <c r="L597" s="3">
        <f t="shared" si="36"/>
        <v>0</v>
      </c>
      <c r="M597" s="101">
        <f t="shared" si="37"/>
        <v>0</v>
      </c>
      <c r="N597" s="110"/>
      <c r="O597" s="2">
        <v>0</v>
      </c>
      <c r="P597" s="3">
        <f t="shared" si="38"/>
        <v>0</v>
      </c>
    </row>
    <row r="598" spans="1:16" x14ac:dyDescent="0.3">
      <c r="A598">
        <v>74213</v>
      </c>
      <c r="B598" s="2">
        <v>43378.74</v>
      </c>
      <c r="C598" s="2">
        <v>78714.039999999994</v>
      </c>
      <c r="D598" s="2">
        <v>889.85</v>
      </c>
      <c r="E598" s="2">
        <v>889.85</v>
      </c>
      <c r="F598" s="2">
        <v>0</v>
      </c>
      <c r="G598" s="2">
        <v>0</v>
      </c>
      <c r="H598" s="2">
        <v>0</v>
      </c>
      <c r="I598" s="2">
        <v>0</v>
      </c>
      <c r="J598" s="100">
        <f t="shared" si="39"/>
        <v>80493.740000000005</v>
      </c>
      <c r="K598" s="2">
        <v>70118.800000000017</v>
      </c>
      <c r="L598" s="3">
        <f t="shared" si="36"/>
        <v>10374.939999999988</v>
      </c>
      <c r="M598" s="101">
        <f t="shared" si="37"/>
        <v>0.12889126533317979</v>
      </c>
      <c r="N598" s="110"/>
      <c r="O598" s="2">
        <v>5107.12</v>
      </c>
      <c r="P598" s="3">
        <f t="shared" si="38"/>
        <v>-75386.62000000001</v>
      </c>
    </row>
    <row r="599" spans="1:16" x14ac:dyDescent="0.3">
      <c r="A599">
        <v>74214</v>
      </c>
      <c r="B599" s="2">
        <v>0</v>
      </c>
      <c r="C599" s="2">
        <v>0</v>
      </c>
      <c r="D599" s="2">
        <v>0</v>
      </c>
      <c r="E599" s="2">
        <v>0</v>
      </c>
      <c r="F599" s="2">
        <v>0</v>
      </c>
      <c r="G599" s="2">
        <v>0</v>
      </c>
      <c r="H599" s="2">
        <v>0</v>
      </c>
      <c r="I599" s="2">
        <v>0</v>
      </c>
      <c r="J599" s="100">
        <f t="shared" si="39"/>
        <v>0</v>
      </c>
      <c r="K599" s="2">
        <v>0</v>
      </c>
      <c r="L599" s="3">
        <f t="shared" si="36"/>
        <v>0</v>
      </c>
      <c r="M599" s="101">
        <f t="shared" si="37"/>
        <v>0</v>
      </c>
      <c r="N599" s="110"/>
      <c r="O599" s="2">
        <v>0</v>
      </c>
      <c r="P599" s="3">
        <f t="shared" si="38"/>
        <v>0</v>
      </c>
    </row>
    <row r="600" spans="1:16" x14ac:dyDescent="0.3">
      <c r="A600">
        <v>74215</v>
      </c>
      <c r="B600" s="2">
        <v>0</v>
      </c>
      <c r="C600" s="2">
        <v>0</v>
      </c>
      <c r="D600" s="2">
        <v>0</v>
      </c>
      <c r="E600" s="2">
        <v>0</v>
      </c>
      <c r="F600" s="2">
        <v>0</v>
      </c>
      <c r="G600" s="2">
        <v>0</v>
      </c>
      <c r="H600" s="2">
        <v>0</v>
      </c>
      <c r="I600" s="2">
        <v>0</v>
      </c>
      <c r="J600" s="100">
        <f t="shared" si="39"/>
        <v>0</v>
      </c>
      <c r="K600" s="2">
        <v>0</v>
      </c>
      <c r="L600" s="3">
        <f t="shared" si="36"/>
        <v>0</v>
      </c>
      <c r="M600" s="101">
        <f t="shared" si="37"/>
        <v>0</v>
      </c>
      <c r="N600" s="110"/>
      <c r="O600" s="2">
        <v>0</v>
      </c>
      <c r="P600" s="3">
        <f t="shared" si="38"/>
        <v>0</v>
      </c>
    </row>
    <row r="601" spans="1:16" x14ac:dyDescent="0.3">
      <c r="A601">
        <v>74216</v>
      </c>
      <c r="B601" s="2">
        <v>58391.11</v>
      </c>
      <c r="C601" s="2">
        <v>108278.83</v>
      </c>
      <c r="D601" s="2">
        <v>1197.74</v>
      </c>
      <c r="E601" s="2">
        <v>1197.74</v>
      </c>
      <c r="F601" s="2">
        <v>0</v>
      </c>
      <c r="G601" s="2">
        <v>0</v>
      </c>
      <c r="H601" s="2">
        <v>0</v>
      </c>
      <c r="I601" s="2">
        <v>0</v>
      </c>
      <c r="J601" s="100">
        <f t="shared" si="39"/>
        <v>110674.31000000001</v>
      </c>
      <c r="K601" s="2">
        <v>105276.74</v>
      </c>
      <c r="L601" s="3">
        <f t="shared" si="36"/>
        <v>5397.570000000007</v>
      </c>
      <c r="M601" s="101">
        <f t="shared" si="37"/>
        <v>4.8769854539865723E-2</v>
      </c>
      <c r="N601" s="110"/>
      <c r="O601" s="2">
        <v>4422.93</v>
      </c>
      <c r="P601" s="3">
        <f t="shared" si="38"/>
        <v>-106251.38</v>
      </c>
    </row>
    <row r="602" spans="1:16" x14ac:dyDescent="0.3">
      <c r="A602">
        <v>74217</v>
      </c>
      <c r="B602" s="2">
        <v>29217.99</v>
      </c>
      <c r="C602" s="2">
        <v>54185.33</v>
      </c>
      <c r="D602" s="2">
        <v>599.35</v>
      </c>
      <c r="E602" s="2">
        <v>599.35</v>
      </c>
      <c r="F602" s="2">
        <v>0</v>
      </c>
      <c r="G602" s="2">
        <v>0</v>
      </c>
      <c r="H602" s="2">
        <v>0</v>
      </c>
      <c r="I602" s="2">
        <v>0</v>
      </c>
      <c r="J602" s="100">
        <f t="shared" si="39"/>
        <v>55384.03</v>
      </c>
      <c r="K602" s="2">
        <v>53810.560000000005</v>
      </c>
      <c r="L602" s="3">
        <f t="shared" si="36"/>
        <v>1573.4699999999939</v>
      </c>
      <c r="M602" s="101">
        <f t="shared" si="37"/>
        <v>2.8410175279769165E-2</v>
      </c>
      <c r="N602" s="110"/>
      <c r="O602" s="2">
        <v>2272.64</v>
      </c>
      <c r="P602" s="3">
        <f t="shared" si="38"/>
        <v>-53111.39</v>
      </c>
    </row>
    <row r="603" spans="1:16" x14ac:dyDescent="0.3">
      <c r="A603">
        <v>74218</v>
      </c>
      <c r="B603" s="2">
        <v>18054.47</v>
      </c>
      <c r="C603" s="2">
        <v>32857.800000000003</v>
      </c>
      <c r="D603" s="2">
        <v>370.33</v>
      </c>
      <c r="E603" s="2">
        <v>370.33</v>
      </c>
      <c r="F603" s="2">
        <v>4083.78</v>
      </c>
      <c r="G603" s="2">
        <v>7891.06</v>
      </c>
      <c r="H603" s="2">
        <v>83.77</v>
      </c>
      <c r="I603" s="2">
        <v>83.77</v>
      </c>
      <c r="J603" s="100">
        <f t="shared" si="39"/>
        <v>41657.06</v>
      </c>
      <c r="K603" s="2">
        <v>38134.43</v>
      </c>
      <c r="L603" s="3">
        <f t="shared" si="36"/>
        <v>3522.6299999999974</v>
      </c>
      <c r="M603" s="101">
        <f t="shared" si="37"/>
        <v>8.4562616756919423E-2</v>
      </c>
      <c r="N603" s="110"/>
      <c r="O603" s="2">
        <v>2028.44</v>
      </c>
      <c r="P603" s="3">
        <f t="shared" si="38"/>
        <v>-39628.619999999995</v>
      </c>
    </row>
    <row r="604" spans="1:16" x14ac:dyDescent="0.3">
      <c r="A604">
        <v>74219</v>
      </c>
      <c r="B604" s="2">
        <v>0</v>
      </c>
      <c r="C604" s="2">
        <v>0</v>
      </c>
      <c r="D604" s="2">
        <v>0</v>
      </c>
      <c r="E604" s="2">
        <v>0</v>
      </c>
      <c r="F604" s="2">
        <v>585.12</v>
      </c>
      <c r="G604" s="2">
        <v>1130.4000000000001</v>
      </c>
      <c r="H604" s="2">
        <v>12</v>
      </c>
      <c r="I604" s="2">
        <v>12</v>
      </c>
      <c r="J604" s="100">
        <f t="shared" si="39"/>
        <v>1154.4000000000001</v>
      </c>
      <c r="K604" s="2">
        <v>1094.4000000000001</v>
      </c>
      <c r="L604" s="3">
        <f t="shared" si="36"/>
        <v>60</v>
      </c>
      <c r="M604" s="101">
        <f t="shared" si="37"/>
        <v>5.1975051975051971E-2</v>
      </c>
      <c r="N604" s="110"/>
      <c r="O604" s="2">
        <v>0</v>
      </c>
      <c r="P604" s="3">
        <f t="shared" si="38"/>
        <v>-1154.4000000000001</v>
      </c>
    </row>
    <row r="605" spans="1:16" x14ac:dyDescent="0.3">
      <c r="A605">
        <v>74221</v>
      </c>
      <c r="B605" s="2">
        <v>20704.77</v>
      </c>
      <c r="C605" s="2">
        <v>37783.339999999997</v>
      </c>
      <c r="D605" s="2">
        <v>424.71</v>
      </c>
      <c r="E605" s="2">
        <v>424.71</v>
      </c>
      <c r="F605" s="2">
        <v>8923.99</v>
      </c>
      <c r="G605" s="2">
        <v>17244.330000000002</v>
      </c>
      <c r="H605" s="2">
        <v>183.07</v>
      </c>
      <c r="I605" s="2">
        <v>183.07</v>
      </c>
      <c r="J605" s="100">
        <f t="shared" si="39"/>
        <v>56243.229999999996</v>
      </c>
      <c r="K605" s="2">
        <v>50439.369999999995</v>
      </c>
      <c r="L605" s="3">
        <f t="shared" si="36"/>
        <v>5803.8600000000006</v>
      </c>
      <c r="M605" s="101">
        <f t="shared" si="37"/>
        <v>0.10319215308224654</v>
      </c>
      <c r="N605" s="110"/>
      <c r="O605" s="2">
        <v>2224.42</v>
      </c>
      <c r="P605" s="3">
        <f t="shared" si="38"/>
        <v>-54018.81</v>
      </c>
    </row>
    <row r="606" spans="1:16" x14ac:dyDescent="0.3">
      <c r="A606">
        <v>74222</v>
      </c>
      <c r="B606" s="2">
        <v>49689.07</v>
      </c>
      <c r="C606" s="2">
        <v>92555.23</v>
      </c>
      <c r="D606" s="2">
        <v>0</v>
      </c>
      <c r="E606" s="2">
        <v>0</v>
      </c>
      <c r="F606" s="2">
        <v>6.43</v>
      </c>
      <c r="G606" s="2">
        <v>12.42</v>
      </c>
      <c r="H606" s="2">
        <v>0</v>
      </c>
      <c r="I606" s="2">
        <v>0</v>
      </c>
      <c r="J606" s="100">
        <f t="shared" si="39"/>
        <v>92567.65</v>
      </c>
      <c r="K606" s="2">
        <v>83532.679999999993</v>
      </c>
      <c r="L606" s="3">
        <f t="shared" si="36"/>
        <v>9034.9700000000012</v>
      </c>
      <c r="M606" s="101">
        <f t="shared" si="37"/>
        <v>9.7603968557049919E-2</v>
      </c>
      <c r="N606" s="110"/>
      <c r="O606" s="2">
        <v>3458.97</v>
      </c>
      <c r="P606" s="3">
        <f t="shared" si="38"/>
        <v>-89108.68</v>
      </c>
    </row>
    <row r="607" spans="1:16" x14ac:dyDescent="0.3">
      <c r="A607">
        <v>74223</v>
      </c>
      <c r="B607" s="2">
        <v>24937.94</v>
      </c>
      <c r="C607" s="2">
        <v>46372.58</v>
      </c>
      <c r="D607" s="2">
        <v>511.54</v>
      </c>
      <c r="E607" s="2">
        <v>511.54</v>
      </c>
      <c r="F607" s="2">
        <v>0</v>
      </c>
      <c r="G607" s="2">
        <v>0</v>
      </c>
      <c r="H607" s="2">
        <v>0</v>
      </c>
      <c r="I607" s="2">
        <v>0</v>
      </c>
      <c r="J607" s="100">
        <f t="shared" si="39"/>
        <v>47395.66</v>
      </c>
      <c r="K607" s="2">
        <v>36742.699999999997</v>
      </c>
      <c r="L607" s="3">
        <f t="shared" si="36"/>
        <v>10652.960000000006</v>
      </c>
      <c r="M607" s="101">
        <f t="shared" si="37"/>
        <v>0.22476657145401088</v>
      </c>
      <c r="N607" s="110"/>
      <c r="O607" s="2">
        <v>1815.18</v>
      </c>
      <c r="P607" s="3">
        <f t="shared" si="38"/>
        <v>-45580.480000000003</v>
      </c>
    </row>
    <row r="608" spans="1:16" x14ac:dyDescent="0.3">
      <c r="A608">
        <v>74224</v>
      </c>
      <c r="B608" s="2">
        <v>35775.480000000003</v>
      </c>
      <c r="C608" s="2">
        <v>67172.72</v>
      </c>
      <c r="D608" s="2">
        <v>0</v>
      </c>
      <c r="E608" s="2">
        <v>0</v>
      </c>
      <c r="F608" s="2">
        <v>745.95</v>
      </c>
      <c r="G608" s="2">
        <v>1441.26</v>
      </c>
      <c r="H608" s="2">
        <v>0</v>
      </c>
      <c r="I608" s="2">
        <v>0</v>
      </c>
      <c r="J608" s="100">
        <f t="shared" si="39"/>
        <v>68613.98</v>
      </c>
      <c r="K608" s="2">
        <v>63840.86</v>
      </c>
      <c r="L608" s="3">
        <f t="shared" si="36"/>
        <v>4773.1199999999953</v>
      </c>
      <c r="M608" s="101">
        <f t="shared" si="37"/>
        <v>6.9564832123132858E-2</v>
      </c>
      <c r="N608" s="110"/>
      <c r="O608" s="2">
        <v>1955.98</v>
      </c>
      <c r="P608" s="3">
        <f t="shared" si="38"/>
        <v>-66658</v>
      </c>
    </row>
    <row r="609" spans="1:16" x14ac:dyDescent="0.3">
      <c r="A609">
        <v>74226</v>
      </c>
      <c r="B609" s="2">
        <v>44992.28</v>
      </c>
      <c r="C609" s="2">
        <v>83715.61</v>
      </c>
      <c r="D609" s="2">
        <v>922.9</v>
      </c>
      <c r="E609" s="2">
        <v>0</v>
      </c>
      <c r="F609" s="2">
        <v>84.56</v>
      </c>
      <c r="G609" s="2">
        <v>163.38999999999999</v>
      </c>
      <c r="H609" s="2">
        <v>1.73</v>
      </c>
      <c r="I609" s="2">
        <v>0</v>
      </c>
      <c r="J609" s="100">
        <f t="shared" si="39"/>
        <v>84803.62999999999</v>
      </c>
      <c r="K609" s="2">
        <v>72239.14</v>
      </c>
      <c r="L609" s="3">
        <f t="shared" si="36"/>
        <v>12564.489999999991</v>
      </c>
      <c r="M609" s="101">
        <f t="shared" si="37"/>
        <v>0.14815981344194809</v>
      </c>
      <c r="N609" s="110"/>
      <c r="O609" s="2">
        <v>3223.32</v>
      </c>
      <c r="P609" s="3">
        <f t="shared" si="38"/>
        <v>-81580.309999999983</v>
      </c>
    </row>
    <row r="610" spans="1:16" x14ac:dyDescent="0.3">
      <c r="A610">
        <v>74227</v>
      </c>
      <c r="B610" s="2">
        <v>0</v>
      </c>
      <c r="C610" s="2">
        <v>0</v>
      </c>
      <c r="D610" s="2">
        <v>0</v>
      </c>
      <c r="E610" s="2">
        <v>0</v>
      </c>
      <c r="F610" s="2">
        <v>0</v>
      </c>
      <c r="G610" s="2">
        <v>0</v>
      </c>
      <c r="H610" s="2">
        <v>0</v>
      </c>
      <c r="I610" s="2">
        <v>0</v>
      </c>
      <c r="J610" s="100">
        <f t="shared" si="39"/>
        <v>0</v>
      </c>
      <c r="K610" s="2">
        <v>0</v>
      </c>
      <c r="L610" s="3">
        <f t="shared" si="36"/>
        <v>0</v>
      </c>
      <c r="M610" s="101">
        <f t="shared" si="37"/>
        <v>0</v>
      </c>
      <c r="N610" s="110"/>
      <c r="O610" s="2">
        <v>0</v>
      </c>
      <c r="P610" s="3">
        <f t="shared" si="38"/>
        <v>0</v>
      </c>
    </row>
    <row r="611" spans="1:16" x14ac:dyDescent="0.3">
      <c r="A611">
        <v>74228</v>
      </c>
      <c r="B611" s="2">
        <v>169718.79</v>
      </c>
      <c r="C611" s="2">
        <v>327947.84000000003</v>
      </c>
      <c r="D611" s="2">
        <v>3481.4</v>
      </c>
      <c r="E611" s="2">
        <v>3481.4</v>
      </c>
      <c r="F611" s="2">
        <v>32.76</v>
      </c>
      <c r="G611" s="2">
        <v>63.3</v>
      </c>
      <c r="H611" s="2">
        <v>0.67</v>
      </c>
      <c r="I611" s="2">
        <v>0.67</v>
      </c>
      <c r="J611" s="100">
        <f t="shared" si="39"/>
        <v>334975.28000000003</v>
      </c>
      <c r="K611" s="2">
        <v>313074.71999999997</v>
      </c>
      <c r="L611" s="3">
        <f t="shared" si="36"/>
        <v>21900.560000000056</v>
      </c>
      <c r="M611" s="101">
        <f t="shared" si="37"/>
        <v>6.5379630401383809E-2</v>
      </c>
      <c r="N611" s="110"/>
      <c r="O611" s="2">
        <v>0</v>
      </c>
      <c r="P611" s="3">
        <f t="shared" si="38"/>
        <v>-334975.28000000003</v>
      </c>
    </row>
    <row r="612" spans="1:16" x14ac:dyDescent="0.3">
      <c r="A612">
        <v>74229</v>
      </c>
      <c r="B612" s="2">
        <v>138736.13</v>
      </c>
      <c r="C612" s="2">
        <v>255796.79</v>
      </c>
      <c r="D612" s="2">
        <v>2845.87</v>
      </c>
      <c r="E612" s="2">
        <v>2845.87</v>
      </c>
      <c r="F612" s="2">
        <v>30452.51</v>
      </c>
      <c r="G612" s="2">
        <v>58310.15</v>
      </c>
      <c r="H612" s="2">
        <v>624.66999999999996</v>
      </c>
      <c r="I612" s="2">
        <v>624.66999999999996</v>
      </c>
      <c r="J612" s="100">
        <f t="shared" si="39"/>
        <v>321048.01999999996</v>
      </c>
      <c r="K612" s="2">
        <v>174268.77999999997</v>
      </c>
      <c r="L612" s="3">
        <f t="shared" si="36"/>
        <v>146779.24</v>
      </c>
      <c r="M612" s="101">
        <f t="shared" si="37"/>
        <v>0.45718780635993334</v>
      </c>
      <c r="N612" s="110"/>
      <c r="O612" s="2">
        <v>9914.57</v>
      </c>
      <c r="P612" s="3">
        <f t="shared" si="38"/>
        <v>-311133.44999999995</v>
      </c>
    </row>
    <row r="613" spans="1:16" x14ac:dyDescent="0.3">
      <c r="A613">
        <v>74230</v>
      </c>
      <c r="B613" s="2">
        <v>910292.64</v>
      </c>
      <c r="C613" s="2">
        <v>1667086.41</v>
      </c>
      <c r="D613" s="2">
        <v>18672.73</v>
      </c>
      <c r="E613" s="2">
        <v>18672.73</v>
      </c>
      <c r="F613" s="2">
        <v>199768.18</v>
      </c>
      <c r="G613" s="2">
        <v>383374.2</v>
      </c>
      <c r="H613" s="2">
        <v>4146.9399999999996</v>
      </c>
      <c r="I613" s="2">
        <v>4146.9399999999996</v>
      </c>
      <c r="J613" s="100">
        <f t="shared" si="39"/>
        <v>2096099.95</v>
      </c>
      <c r="K613" s="2">
        <v>1768138.7600000002</v>
      </c>
      <c r="L613" s="3">
        <f t="shared" si="36"/>
        <v>327961.18999999971</v>
      </c>
      <c r="M613" s="101">
        <f t="shared" si="37"/>
        <v>0.15646257231197383</v>
      </c>
      <c r="N613" s="110"/>
      <c r="O613" s="2">
        <v>92258.240000000005</v>
      </c>
      <c r="P613" s="3">
        <f t="shared" si="38"/>
        <v>-2003841.71</v>
      </c>
    </row>
    <row r="614" spans="1:16" x14ac:dyDescent="0.3">
      <c r="A614">
        <v>74231</v>
      </c>
      <c r="B614" s="2">
        <v>28678.81</v>
      </c>
      <c r="C614" s="2">
        <v>55416.08</v>
      </c>
      <c r="D614" s="2">
        <v>588.29999999999995</v>
      </c>
      <c r="E614" s="2">
        <v>588.29999999999995</v>
      </c>
      <c r="F614" s="2">
        <v>0</v>
      </c>
      <c r="G614" s="2">
        <v>0</v>
      </c>
      <c r="H614" s="2">
        <v>0</v>
      </c>
      <c r="I614" s="2">
        <v>0</v>
      </c>
      <c r="J614" s="100">
        <f t="shared" si="39"/>
        <v>56592.680000000008</v>
      </c>
      <c r="K614" s="2">
        <v>52061.539999999994</v>
      </c>
      <c r="L614" s="3">
        <f t="shared" si="36"/>
        <v>4531.140000000014</v>
      </c>
      <c r="M614" s="101">
        <f t="shared" si="37"/>
        <v>8.0065831835495566E-2</v>
      </c>
      <c r="N614" s="110"/>
      <c r="O614" s="2">
        <v>0</v>
      </c>
      <c r="P614" s="3">
        <f t="shared" si="38"/>
        <v>-56592.680000000008</v>
      </c>
    </row>
    <row r="615" spans="1:16" x14ac:dyDescent="0.3">
      <c r="A615">
        <v>74233</v>
      </c>
      <c r="B615" s="2">
        <v>0</v>
      </c>
      <c r="C615" s="2">
        <v>0</v>
      </c>
      <c r="D615" s="2">
        <v>0</v>
      </c>
      <c r="E615" s="2">
        <v>0</v>
      </c>
      <c r="F615" s="2">
        <v>0</v>
      </c>
      <c r="G615" s="2">
        <v>0</v>
      </c>
      <c r="H615" s="2">
        <v>0</v>
      </c>
      <c r="I615" s="2">
        <v>0</v>
      </c>
      <c r="J615" s="100">
        <f t="shared" si="39"/>
        <v>0</v>
      </c>
      <c r="K615" s="2">
        <v>0</v>
      </c>
      <c r="L615" s="3">
        <f t="shared" si="36"/>
        <v>0</v>
      </c>
      <c r="M615" s="101">
        <f t="shared" si="37"/>
        <v>0</v>
      </c>
      <c r="N615" s="110"/>
      <c r="O615" s="2">
        <v>0</v>
      </c>
      <c r="P615" s="3">
        <f t="shared" si="38"/>
        <v>0</v>
      </c>
    </row>
    <row r="616" spans="1:16" x14ac:dyDescent="0.3">
      <c r="A616">
        <v>74234</v>
      </c>
      <c r="B616" s="2">
        <v>34559.919999999998</v>
      </c>
      <c r="C616" s="2">
        <v>66780.55</v>
      </c>
      <c r="D616" s="2">
        <v>0</v>
      </c>
      <c r="E616" s="2">
        <v>0</v>
      </c>
      <c r="F616" s="2">
        <v>2053.1999999999998</v>
      </c>
      <c r="G616" s="2">
        <v>3967.28</v>
      </c>
      <c r="H616" s="2">
        <v>0</v>
      </c>
      <c r="I616" s="2">
        <v>0</v>
      </c>
      <c r="J616" s="100">
        <f t="shared" si="39"/>
        <v>70747.83</v>
      </c>
      <c r="K616" s="2">
        <v>56335.08</v>
      </c>
      <c r="L616" s="3">
        <f t="shared" si="36"/>
        <v>14412.75</v>
      </c>
      <c r="M616" s="101">
        <f t="shared" si="37"/>
        <v>0.20372002929277125</v>
      </c>
      <c r="N616" s="110"/>
      <c r="O616" s="2">
        <v>0</v>
      </c>
      <c r="P616" s="3">
        <f t="shared" si="38"/>
        <v>-70747.83</v>
      </c>
    </row>
    <row r="617" spans="1:16" x14ac:dyDescent="0.3">
      <c r="A617">
        <v>74239</v>
      </c>
      <c r="B617" s="2">
        <v>9983.44</v>
      </c>
      <c r="C617" s="2">
        <v>19290.86</v>
      </c>
      <c r="D617" s="2">
        <v>0</v>
      </c>
      <c r="E617" s="2">
        <v>0</v>
      </c>
      <c r="F617" s="2">
        <v>0</v>
      </c>
      <c r="G617" s="2">
        <v>0</v>
      </c>
      <c r="H617" s="2">
        <v>0</v>
      </c>
      <c r="I617" s="2">
        <v>0</v>
      </c>
      <c r="J617" s="100">
        <f t="shared" si="39"/>
        <v>19290.86</v>
      </c>
      <c r="K617" s="2">
        <v>17997.28</v>
      </c>
      <c r="L617" s="3">
        <f t="shared" si="36"/>
        <v>1293.5800000000017</v>
      </c>
      <c r="M617" s="101">
        <f t="shared" si="37"/>
        <v>6.7056626817052309E-2</v>
      </c>
      <c r="N617" s="110"/>
      <c r="O617" s="2">
        <v>0</v>
      </c>
      <c r="P617" s="3">
        <f t="shared" si="38"/>
        <v>-19290.86</v>
      </c>
    </row>
    <row r="618" spans="1:16" x14ac:dyDescent="0.3">
      <c r="A618">
        <v>74242</v>
      </c>
      <c r="B618" s="2">
        <v>0</v>
      </c>
      <c r="C618" s="2">
        <v>0</v>
      </c>
      <c r="D618" s="2">
        <v>0</v>
      </c>
      <c r="E618" s="2">
        <v>0</v>
      </c>
      <c r="F618" s="2">
        <v>0</v>
      </c>
      <c r="G618" s="2">
        <v>0</v>
      </c>
      <c r="H618" s="2">
        <v>0</v>
      </c>
      <c r="I618" s="2">
        <v>0</v>
      </c>
      <c r="J618" s="100">
        <f t="shared" si="39"/>
        <v>0</v>
      </c>
      <c r="K618" s="2">
        <v>0</v>
      </c>
      <c r="L618" s="3">
        <f t="shared" si="36"/>
        <v>0</v>
      </c>
      <c r="M618" s="101">
        <f t="shared" si="37"/>
        <v>0</v>
      </c>
      <c r="N618" s="110"/>
      <c r="O618" s="2">
        <v>0</v>
      </c>
      <c r="P618" s="3">
        <f t="shared" si="38"/>
        <v>0</v>
      </c>
    </row>
    <row r="619" spans="1:16" x14ac:dyDescent="0.3">
      <c r="A619">
        <v>74243</v>
      </c>
      <c r="B619" s="2">
        <v>0</v>
      </c>
      <c r="C619" s="2">
        <v>0</v>
      </c>
      <c r="D619" s="2">
        <v>0</v>
      </c>
      <c r="E619" s="2">
        <v>0</v>
      </c>
      <c r="F619" s="2">
        <v>0</v>
      </c>
      <c r="G619" s="2">
        <v>0</v>
      </c>
      <c r="H619" s="2">
        <v>0</v>
      </c>
      <c r="I619" s="2">
        <v>0</v>
      </c>
      <c r="J619" s="100">
        <f t="shared" si="39"/>
        <v>0</v>
      </c>
      <c r="K619" s="2">
        <v>0</v>
      </c>
      <c r="L619" s="3">
        <f t="shared" si="36"/>
        <v>0</v>
      </c>
      <c r="M619" s="101">
        <f t="shared" si="37"/>
        <v>0</v>
      </c>
      <c r="N619" s="110"/>
      <c r="O619" s="2">
        <v>0</v>
      </c>
      <c r="P619" s="3">
        <f t="shared" si="38"/>
        <v>0</v>
      </c>
    </row>
    <row r="620" spans="1:16" x14ac:dyDescent="0.3">
      <c r="A620">
        <v>74301</v>
      </c>
      <c r="B620" s="2">
        <v>913810.5</v>
      </c>
      <c r="C620" s="2">
        <v>1677735.49</v>
      </c>
      <c r="D620" s="2">
        <v>18744.68</v>
      </c>
      <c r="E620" s="2">
        <v>18744.68</v>
      </c>
      <c r="F620" s="2">
        <v>142892.43</v>
      </c>
      <c r="G620" s="2">
        <v>276372.71999999997</v>
      </c>
      <c r="H620" s="2">
        <v>2931.12</v>
      </c>
      <c r="I620" s="2">
        <v>2931.12</v>
      </c>
      <c r="J620" s="100">
        <f t="shared" si="39"/>
        <v>1997459.8100000003</v>
      </c>
      <c r="K620" s="2">
        <v>1783437.93</v>
      </c>
      <c r="L620" s="3">
        <f t="shared" si="36"/>
        <v>214021.88000000035</v>
      </c>
      <c r="M620" s="101">
        <f t="shared" si="37"/>
        <v>0.1071470269031347</v>
      </c>
      <c r="N620" s="110"/>
      <c r="O620" s="2">
        <v>87767.95</v>
      </c>
      <c r="P620" s="3">
        <f t="shared" si="38"/>
        <v>-1909691.8600000003</v>
      </c>
    </row>
    <row r="621" spans="1:16" x14ac:dyDescent="0.3">
      <c r="A621">
        <v>74302</v>
      </c>
      <c r="B621" s="2">
        <v>811271.05</v>
      </c>
      <c r="C621" s="2">
        <v>1479463.15</v>
      </c>
      <c r="D621" s="2">
        <v>16641.400000000001</v>
      </c>
      <c r="E621" s="2">
        <v>16641.400000000001</v>
      </c>
      <c r="F621" s="2">
        <v>74122.92</v>
      </c>
      <c r="G621" s="2">
        <v>143228.37</v>
      </c>
      <c r="H621" s="2">
        <v>1520.51</v>
      </c>
      <c r="I621" s="2">
        <v>1520.51</v>
      </c>
      <c r="J621" s="100">
        <f t="shared" si="39"/>
        <v>1659015.3399999999</v>
      </c>
      <c r="K621" s="2">
        <v>1550894.4499999997</v>
      </c>
      <c r="L621" s="3">
        <f t="shared" si="36"/>
        <v>108120.89000000013</v>
      </c>
      <c r="M621" s="101">
        <f t="shared" si="37"/>
        <v>6.517172409026678E-2</v>
      </c>
      <c r="N621" s="110"/>
      <c r="O621" s="2">
        <v>88164.25</v>
      </c>
      <c r="P621" s="3">
        <f t="shared" si="38"/>
        <v>-1570851.0899999999</v>
      </c>
    </row>
    <row r="622" spans="1:16" x14ac:dyDescent="0.3">
      <c r="A622">
        <v>74304</v>
      </c>
      <c r="B622" s="2">
        <v>0</v>
      </c>
      <c r="C622" s="2">
        <v>0</v>
      </c>
      <c r="D622" s="2">
        <v>0</v>
      </c>
      <c r="E622" s="2">
        <v>0</v>
      </c>
      <c r="F622" s="2">
        <v>0</v>
      </c>
      <c r="G622" s="2">
        <v>0</v>
      </c>
      <c r="H622" s="2">
        <v>0</v>
      </c>
      <c r="I622" s="2">
        <v>0</v>
      </c>
      <c r="J622" s="100">
        <f t="shared" si="39"/>
        <v>0</v>
      </c>
      <c r="K622" s="2">
        <v>0</v>
      </c>
      <c r="L622" s="3">
        <f t="shared" si="36"/>
        <v>0</v>
      </c>
      <c r="M622" s="101">
        <f t="shared" si="37"/>
        <v>0</v>
      </c>
      <c r="N622" s="110"/>
      <c r="O622" s="2">
        <v>0</v>
      </c>
      <c r="P622" s="3">
        <f t="shared" si="38"/>
        <v>0</v>
      </c>
    </row>
    <row r="623" spans="1:16" x14ac:dyDescent="0.3">
      <c r="A623">
        <v>74305</v>
      </c>
      <c r="B623" s="2">
        <v>0</v>
      </c>
      <c r="C623" s="2">
        <v>0</v>
      </c>
      <c r="D623" s="2">
        <v>0</v>
      </c>
      <c r="E623" s="2">
        <v>0</v>
      </c>
      <c r="F623" s="2">
        <v>0</v>
      </c>
      <c r="G623" s="2">
        <v>0</v>
      </c>
      <c r="H623" s="2">
        <v>0</v>
      </c>
      <c r="I623" s="2">
        <v>0</v>
      </c>
      <c r="J623" s="100">
        <f t="shared" si="39"/>
        <v>0</v>
      </c>
      <c r="K623" s="2">
        <v>0</v>
      </c>
      <c r="L623" s="3">
        <f t="shared" si="36"/>
        <v>0</v>
      </c>
      <c r="M623" s="101">
        <f t="shared" si="37"/>
        <v>0</v>
      </c>
      <c r="N623" s="110"/>
      <c r="O623" s="2">
        <v>0</v>
      </c>
      <c r="P623" s="3">
        <f t="shared" si="38"/>
        <v>0</v>
      </c>
    </row>
    <row r="624" spans="1:16" x14ac:dyDescent="0.3">
      <c r="A624">
        <v>74306</v>
      </c>
      <c r="B624" s="2">
        <v>0</v>
      </c>
      <c r="C624" s="2">
        <v>0</v>
      </c>
      <c r="D624" s="2">
        <v>0</v>
      </c>
      <c r="E624" s="2">
        <v>0</v>
      </c>
      <c r="F624" s="2">
        <v>0</v>
      </c>
      <c r="G624" s="2">
        <v>0</v>
      </c>
      <c r="H624" s="2">
        <v>0</v>
      </c>
      <c r="I624" s="2">
        <v>0</v>
      </c>
      <c r="J624" s="100">
        <f t="shared" si="39"/>
        <v>0</v>
      </c>
      <c r="K624" s="2">
        <v>0</v>
      </c>
      <c r="L624" s="3">
        <f t="shared" si="36"/>
        <v>0</v>
      </c>
      <c r="M624" s="101">
        <f t="shared" si="37"/>
        <v>0</v>
      </c>
      <c r="N624" s="110"/>
      <c r="O624" s="2">
        <v>0</v>
      </c>
      <c r="P624" s="3">
        <f t="shared" si="38"/>
        <v>0</v>
      </c>
    </row>
    <row r="625" spans="1:16" x14ac:dyDescent="0.3">
      <c r="A625">
        <v>74307</v>
      </c>
      <c r="B625" s="2">
        <v>0</v>
      </c>
      <c r="C625" s="2">
        <v>0</v>
      </c>
      <c r="D625" s="2">
        <v>0</v>
      </c>
      <c r="E625" s="2">
        <v>0</v>
      </c>
      <c r="F625" s="2">
        <v>0</v>
      </c>
      <c r="G625" s="2">
        <v>0</v>
      </c>
      <c r="H625" s="2">
        <v>0</v>
      </c>
      <c r="I625" s="2">
        <v>0</v>
      </c>
      <c r="J625" s="100">
        <f t="shared" si="39"/>
        <v>0</v>
      </c>
      <c r="K625" s="2">
        <v>0</v>
      </c>
      <c r="L625" s="3">
        <f t="shared" si="36"/>
        <v>0</v>
      </c>
      <c r="M625" s="101">
        <f t="shared" si="37"/>
        <v>0</v>
      </c>
      <c r="N625" s="110"/>
      <c r="O625" s="2">
        <v>0</v>
      </c>
      <c r="P625" s="3">
        <f t="shared" si="38"/>
        <v>0</v>
      </c>
    </row>
    <row r="626" spans="1:16" x14ac:dyDescent="0.3">
      <c r="A626">
        <v>74308</v>
      </c>
      <c r="B626" s="2">
        <v>0</v>
      </c>
      <c r="C626" s="2">
        <v>0</v>
      </c>
      <c r="D626" s="2">
        <v>0</v>
      </c>
      <c r="E626" s="2">
        <v>0</v>
      </c>
      <c r="F626" s="2">
        <v>0</v>
      </c>
      <c r="G626" s="2">
        <v>0</v>
      </c>
      <c r="H626" s="2">
        <v>0</v>
      </c>
      <c r="I626" s="2">
        <v>0</v>
      </c>
      <c r="J626" s="100">
        <f t="shared" si="39"/>
        <v>0</v>
      </c>
      <c r="K626" s="2">
        <v>0</v>
      </c>
      <c r="L626" s="3">
        <f t="shared" si="36"/>
        <v>0</v>
      </c>
      <c r="M626" s="101">
        <f t="shared" si="37"/>
        <v>0</v>
      </c>
      <c r="N626" s="110"/>
      <c r="O626" s="2">
        <v>0</v>
      </c>
      <c r="P626" s="3">
        <f t="shared" si="38"/>
        <v>0</v>
      </c>
    </row>
    <row r="627" spans="1:16" x14ac:dyDescent="0.3">
      <c r="A627">
        <v>74309</v>
      </c>
      <c r="B627" s="2">
        <v>0</v>
      </c>
      <c r="C627" s="2">
        <v>0</v>
      </c>
      <c r="D627" s="2">
        <v>0</v>
      </c>
      <c r="E627" s="2">
        <v>0</v>
      </c>
      <c r="F627" s="2">
        <v>0</v>
      </c>
      <c r="G627" s="2">
        <v>0</v>
      </c>
      <c r="H627" s="2">
        <v>0</v>
      </c>
      <c r="I627" s="2">
        <v>0</v>
      </c>
      <c r="J627" s="100">
        <f t="shared" si="39"/>
        <v>0</v>
      </c>
      <c r="K627" s="2">
        <v>0</v>
      </c>
      <c r="L627" s="3">
        <f t="shared" si="36"/>
        <v>0</v>
      </c>
      <c r="M627" s="101">
        <f t="shared" si="37"/>
        <v>0</v>
      </c>
      <c r="N627" s="110"/>
      <c r="O627" s="2">
        <v>0</v>
      </c>
      <c r="P627" s="3">
        <f t="shared" si="38"/>
        <v>0</v>
      </c>
    </row>
    <row r="628" spans="1:16" x14ac:dyDescent="0.3">
      <c r="A628">
        <v>74310</v>
      </c>
      <c r="B628" s="2">
        <v>0</v>
      </c>
      <c r="C628" s="2">
        <v>0</v>
      </c>
      <c r="D628" s="2">
        <v>0</v>
      </c>
      <c r="E628" s="2">
        <v>0</v>
      </c>
      <c r="F628" s="2">
        <v>0</v>
      </c>
      <c r="G628" s="2">
        <v>0</v>
      </c>
      <c r="H628" s="2">
        <v>0</v>
      </c>
      <c r="I628" s="2">
        <v>0</v>
      </c>
      <c r="J628" s="100">
        <f t="shared" si="39"/>
        <v>0</v>
      </c>
      <c r="K628" s="2">
        <v>0</v>
      </c>
      <c r="L628" s="3">
        <f t="shared" si="36"/>
        <v>0</v>
      </c>
      <c r="M628" s="101">
        <f t="shared" si="37"/>
        <v>0</v>
      </c>
      <c r="N628" s="110"/>
      <c r="O628" s="2">
        <v>0</v>
      </c>
      <c r="P628" s="3">
        <f t="shared" si="38"/>
        <v>0</v>
      </c>
    </row>
    <row r="629" spans="1:16" x14ac:dyDescent="0.3">
      <c r="A629">
        <v>74311</v>
      </c>
      <c r="B629" s="2">
        <v>0</v>
      </c>
      <c r="C629" s="107">
        <v>-236.36</v>
      </c>
      <c r="D629" s="2">
        <v>0</v>
      </c>
      <c r="E629" s="2">
        <v>0</v>
      </c>
      <c r="F629" s="2">
        <v>586.54999999999995</v>
      </c>
      <c r="G629" s="2">
        <v>1133.3499999999999</v>
      </c>
      <c r="H629" s="2">
        <v>12.03</v>
      </c>
      <c r="I629" s="2">
        <v>12.03</v>
      </c>
      <c r="J629" s="100">
        <f t="shared" si="39"/>
        <v>921.05</v>
      </c>
      <c r="K629" s="2">
        <v>866.91999999999985</v>
      </c>
      <c r="L629" s="3">
        <f t="shared" si="36"/>
        <v>54.130000000000109</v>
      </c>
      <c r="M629" s="101">
        <f t="shared" si="37"/>
        <v>5.8769882199663552E-2</v>
      </c>
      <c r="N629" s="110"/>
      <c r="O629" s="2">
        <v>236.36</v>
      </c>
      <c r="P629" s="3">
        <f t="shared" si="38"/>
        <v>-684.68999999999994</v>
      </c>
    </row>
    <row r="630" spans="1:16" x14ac:dyDescent="0.3">
      <c r="A630">
        <v>74312</v>
      </c>
      <c r="B630" s="2">
        <v>0</v>
      </c>
      <c r="C630" s="2">
        <v>0</v>
      </c>
      <c r="D630" s="2">
        <v>0</v>
      </c>
      <c r="E630" s="2">
        <v>0</v>
      </c>
      <c r="F630" s="2">
        <v>0</v>
      </c>
      <c r="G630" s="2">
        <v>0</v>
      </c>
      <c r="H630" s="2">
        <v>0</v>
      </c>
      <c r="I630" s="2">
        <v>0</v>
      </c>
      <c r="J630" s="100">
        <f t="shared" si="39"/>
        <v>0</v>
      </c>
      <c r="K630" s="2">
        <v>0</v>
      </c>
      <c r="L630" s="3">
        <f t="shared" si="36"/>
        <v>0</v>
      </c>
      <c r="M630" s="101">
        <f t="shared" si="37"/>
        <v>0</v>
      </c>
      <c r="N630" s="110"/>
      <c r="O630" s="2">
        <v>0</v>
      </c>
      <c r="P630" s="3">
        <f t="shared" si="38"/>
        <v>0</v>
      </c>
    </row>
    <row r="631" spans="1:16" x14ac:dyDescent="0.3">
      <c r="A631">
        <v>74313</v>
      </c>
      <c r="B631" s="2">
        <v>0</v>
      </c>
      <c r="C631" s="2">
        <v>0</v>
      </c>
      <c r="D631" s="2">
        <v>0</v>
      </c>
      <c r="E631" s="2">
        <v>0</v>
      </c>
      <c r="F631" s="2">
        <v>0</v>
      </c>
      <c r="G631" s="2">
        <v>0</v>
      </c>
      <c r="H631" s="2">
        <v>0</v>
      </c>
      <c r="I631" s="2">
        <v>0</v>
      </c>
      <c r="J631" s="100">
        <f t="shared" si="39"/>
        <v>0</v>
      </c>
      <c r="K631" s="2">
        <v>0</v>
      </c>
      <c r="L631" s="3">
        <f t="shared" si="36"/>
        <v>0</v>
      </c>
      <c r="M631" s="101">
        <f t="shared" si="37"/>
        <v>0</v>
      </c>
      <c r="N631" s="110"/>
      <c r="O631" s="2">
        <v>0</v>
      </c>
      <c r="P631" s="3">
        <f t="shared" si="38"/>
        <v>0</v>
      </c>
    </row>
    <row r="632" spans="1:16" x14ac:dyDescent="0.3">
      <c r="A632">
        <v>74401</v>
      </c>
      <c r="B632" s="2">
        <v>288423.48</v>
      </c>
      <c r="C632" s="2">
        <v>530379.93999999994</v>
      </c>
      <c r="D632" s="2">
        <v>5916.4</v>
      </c>
      <c r="E632" s="2">
        <v>5916.4</v>
      </c>
      <c r="F632" s="2">
        <v>67699.72</v>
      </c>
      <c r="G632" s="2">
        <v>130816.34</v>
      </c>
      <c r="H632" s="2">
        <v>1388.73</v>
      </c>
      <c r="I632" s="2">
        <v>1388.73</v>
      </c>
      <c r="J632" s="100">
        <f t="shared" si="39"/>
        <v>675806.53999999992</v>
      </c>
      <c r="K632" s="2">
        <v>575942.04999999993</v>
      </c>
      <c r="L632" s="3">
        <f t="shared" si="36"/>
        <v>99864.489999999991</v>
      </c>
      <c r="M632" s="101">
        <f t="shared" si="37"/>
        <v>0.14777082506481812</v>
      </c>
      <c r="N632" s="110"/>
      <c r="O632" s="2">
        <v>26922.07</v>
      </c>
      <c r="P632" s="3">
        <f t="shared" si="38"/>
        <v>-648884.47</v>
      </c>
    </row>
    <row r="633" spans="1:16" x14ac:dyDescent="0.3">
      <c r="A633">
        <v>74402</v>
      </c>
      <c r="B633" s="2">
        <v>179402.02</v>
      </c>
      <c r="C633" s="2">
        <v>327520.28000000003</v>
      </c>
      <c r="D633" s="2">
        <v>3680.08</v>
      </c>
      <c r="E633" s="2">
        <v>3680.08</v>
      </c>
      <c r="F633" s="2">
        <v>10856.61</v>
      </c>
      <c r="G633" s="2">
        <v>20863.29</v>
      </c>
      <c r="H633" s="2">
        <v>222.68</v>
      </c>
      <c r="I633" s="2">
        <v>222.68</v>
      </c>
      <c r="J633" s="100">
        <f t="shared" si="39"/>
        <v>356189.09</v>
      </c>
      <c r="K633" s="2">
        <v>323357.05000000005</v>
      </c>
      <c r="L633" s="3">
        <f t="shared" si="36"/>
        <v>32832.039999999979</v>
      </c>
      <c r="M633" s="101">
        <f t="shared" si="37"/>
        <v>9.2175872090860436E-2</v>
      </c>
      <c r="N633" s="110"/>
      <c r="O633" s="2">
        <v>19139.66</v>
      </c>
      <c r="P633" s="3">
        <f t="shared" si="38"/>
        <v>-337049.43000000005</v>
      </c>
    </row>
    <row r="634" spans="1:16" x14ac:dyDescent="0.3">
      <c r="A634">
        <v>74405</v>
      </c>
      <c r="B634" s="2">
        <v>0</v>
      </c>
      <c r="C634" s="2">
        <v>0</v>
      </c>
      <c r="D634" s="2">
        <v>0</v>
      </c>
      <c r="E634" s="2">
        <v>0</v>
      </c>
      <c r="F634" s="2">
        <v>0</v>
      </c>
      <c r="G634" s="2">
        <v>0</v>
      </c>
      <c r="H634" s="2">
        <v>0</v>
      </c>
      <c r="I634" s="2">
        <v>0</v>
      </c>
      <c r="J634" s="100">
        <f t="shared" si="39"/>
        <v>0</v>
      </c>
      <c r="K634" s="2">
        <v>0</v>
      </c>
      <c r="L634" s="3">
        <f t="shared" si="36"/>
        <v>0</v>
      </c>
      <c r="M634" s="101">
        <f t="shared" si="37"/>
        <v>0</v>
      </c>
      <c r="N634" s="110"/>
      <c r="O634" s="2">
        <v>0</v>
      </c>
      <c r="P634" s="3">
        <f t="shared" si="38"/>
        <v>0</v>
      </c>
    </row>
    <row r="635" spans="1:16" x14ac:dyDescent="0.3">
      <c r="A635">
        <v>74406</v>
      </c>
      <c r="B635" s="2">
        <v>11443.26</v>
      </c>
      <c r="C635" s="2">
        <v>21209.119999999999</v>
      </c>
      <c r="D635" s="2">
        <v>234.74</v>
      </c>
      <c r="E635" s="2">
        <v>234.74</v>
      </c>
      <c r="F635" s="2">
        <v>0</v>
      </c>
      <c r="G635" s="2">
        <v>0</v>
      </c>
      <c r="H635" s="2">
        <v>0</v>
      </c>
      <c r="I635" s="2">
        <v>0</v>
      </c>
      <c r="J635" s="100">
        <f t="shared" si="39"/>
        <v>21678.600000000002</v>
      </c>
      <c r="K635" s="2">
        <v>19179.899999999998</v>
      </c>
      <c r="L635" s="3">
        <f t="shared" si="36"/>
        <v>2498.7000000000044</v>
      </c>
      <c r="M635" s="101">
        <f t="shared" si="37"/>
        <v>0.11526113309900105</v>
      </c>
      <c r="N635" s="110"/>
      <c r="O635" s="2">
        <v>902.94</v>
      </c>
      <c r="P635" s="3">
        <f t="shared" si="38"/>
        <v>-20775.660000000003</v>
      </c>
    </row>
    <row r="636" spans="1:16" x14ac:dyDescent="0.3">
      <c r="A636">
        <v>74407</v>
      </c>
      <c r="B636" s="2">
        <v>0</v>
      </c>
      <c r="C636" s="2">
        <v>0</v>
      </c>
      <c r="D636" s="2">
        <v>0</v>
      </c>
      <c r="E636" s="2">
        <v>0</v>
      </c>
      <c r="F636" s="2">
        <v>1934.25</v>
      </c>
      <c r="G636" s="2">
        <v>3737.86</v>
      </c>
      <c r="H636" s="2">
        <v>39.68</v>
      </c>
      <c r="I636" s="2">
        <v>39.68</v>
      </c>
      <c r="J636" s="100">
        <f t="shared" si="39"/>
        <v>3817.2200000000012</v>
      </c>
      <c r="K636" s="2">
        <v>3394.8099999999995</v>
      </c>
      <c r="L636" s="3">
        <f t="shared" si="36"/>
        <v>422.41000000000167</v>
      </c>
      <c r="M636" s="101">
        <f t="shared" si="37"/>
        <v>0.11065906602186973</v>
      </c>
      <c r="N636" s="110"/>
      <c r="O636" s="2">
        <v>0</v>
      </c>
      <c r="P636" s="3">
        <f t="shared" si="38"/>
        <v>-3817.2200000000012</v>
      </c>
    </row>
    <row r="637" spans="1:16" x14ac:dyDescent="0.3">
      <c r="A637">
        <v>74408</v>
      </c>
      <c r="B637" s="2">
        <v>0</v>
      </c>
      <c r="C637" s="2">
        <v>0</v>
      </c>
      <c r="D637" s="2">
        <v>0</v>
      </c>
      <c r="E637" s="2">
        <v>0</v>
      </c>
      <c r="F637" s="2">
        <v>8828.76</v>
      </c>
      <c r="G637" s="2">
        <v>17059.72</v>
      </c>
      <c r="H637" s="2">
        <v>181.12</v>
      </c>
      <c r="I637" s="2">
        <v>181.12</v>
      </c>
      <c r="J637" s="100">
        <f t="shared" si="39"/>
        <v>17421.96</v>
      </c>
      <c r="K637" s="2">
        <v>23422.399999999994</v>
      </c>
      <c r="L637" s="3">
        <f t="shared" si="36"/>
        <v>-6000.4399999999951</v>
      </c>
      <c r="M637" s="101">
        <f t="shared" si="37"/>
        <v>-0.34441819404934892</v>
      </c>
      <c r="N637" s="110"/>
      <c r="O637" s="2">
        <v>0</v>
      </c>
      <c r="P637" s="3">
        <f t="shared" si="38"/>
        <v>-17421.96</v>
      </c>
    </row>
    <row r="638" spans="1:16" x14ac:dyDescent="0.3">
      <c r="A638">
        <v>74410</v>
      </c>
      <c r="B638" s="2">
        <v>0</v>
      </c>
      <c r="C638" s="2">
        <v>0</v>
      </c>
      <c r="D638" s="2">
        <v>0</v>
      </c>
      <c r="E638" s="2">
        <v>0</v>
      </c>
      <c r="F638" s="2">
        <v>0</v>
      </c>
      <c r="G638" s="2">
        <v>0</v>
      </c>
      <c r="H638" s="2">
        <v>0</v>
      </c>
      <c r="I638" s="2">
        <v>0</v>
      </c>
      <c r="J638" s="100">
        <f t="shared" si="39"/>
        <v>0</v>
      </c>
      <c r="K638" s="2">
        <v>0</v>
      </c>
      <c r="L638" s="3">
        <f t="shared" si="36"/>
        <v>0</v>
      </c>
      <c r="M638" s="101">
        <f t="shared" si="37"/>
        <v>0</v>
      </c>
      <c r="N638" s="110"/>
      <c r="O638" s="2">
        <v>0</v>
      </c>
      <c r="P638" s="3">
        <f t="shared" si="38"/>
        <v>0</v>
      </c>
    </row>
    <row r="639" spans="1:16" x14ac:dyDescent="0.3">
      <c r="A639">
        <v>74411</v>
      </c>
      <c r="B639" s="2">
        <v>0</v>
      </c>
      <c r="C639" s="2">
        <v>0</v>
      </c>
      <c r="D639" s="2">
        <v>0</v>
      </c>
      <c r="E639" s="2">
        <v>0</v>
      </c>
      <c r="F639" s="2">
        <v>0</v>
      </c>
      <c r="G639" s="2">
        <v>0</v>
      </c>
      <c r="H639" s="2">
        <v>0</v>
      </c>
      <c r="I639" s="2">
        <v>0</v>
      </c>
      <c r="J639" s="100">
        <f t="shared" si="39"/>
        <v>0</v>
      </c>
      <c r="K639" s="2">
        <v>0</v>
      </c>
      <c r="L639" s="3">
        <f t="shared" si="36"/>
        <v>0</v>
      </c>
      <c r="M639" s="101">
        <f t="shared" si="37"/>
        <v>0</v>
      </c>
      <c r="N639" s="110"/>
      <c r="O639" s="2">
        <v>0</v>
      </c>
      <c r="P639" s="3">
        <f t="shared" si="38"/>
        <v>0</v>
      </c>
    </row>
    <row r="640" spans="1:16" x14ac:dyDescent="0.3">
      <c r="A640">
        <v>74412</v>
      </c>
      <c r="B640" s="2">
        <v>0</v>
      </c>
      <c r="C640" s="2">
        <v>0</v>
      </c>
      <c r="D640" s="2">
        <v>0</v>
      </c>
      <c r="E640" s="2">
        <v>0</v>
      </c>
      <c r="F640" s="2">
        <v>0</v>
      </c>
      <c r="G640" s="2">
        <v>0</v>
      </c>
      <c r="H640" s="2">
        <v>0</v>
      </c>
      <c r="I640" s="2">
        <v>0</v>
      </c>
      <c r="J640" s="100">
        <f t="shared" si="39"/>
        <v>0</v>
      </c>
      <c r="K640" s="2">
        <v>0</v>
      </c>
      <c r="L640" s="3">
        <f t="shared" si="36"/>
        <v>0</v>
      </c>
      <c r="M640" s="101">
        <f t="shared" si="37"/>
        <v>0</v>
      </c>
      <c r="N640" s="110"/>
      <c r="O640" s="2">
        <v>0</v>
      </c>
      <c r="P640" s="3">
        <f t="shared" si="38"/>
        <v>0</v>
      </c>
    </row>
    <row r="641" spans="1:16" x14ac:dyDescent="0.3">
      <c r="A641">
        <v>74413</v>
      </c>
      <c r="B641" s="2">
        <v>0</v>
      </c>
      <c r="C641" s="2">
        <v>0</v>
      </c>
      <c r="D641" s="2">
        <v>0</v>
      </c>
      <c r="E641" s="2">
        <v>0</v>
      </c>
      <c r="F641" s="2">
        <v>1501.5</v>
      </c>
      <c r="G641" s="2">
        <v>2901.36</v>
      </c>
      <c r="H641" s="2">
        <v>30.8</v>
      </c>
      <c r="I641" s="2">
        <v>30.8</v>
      </c>
      <c r="J641" s="100">
        <f t="shared" si="39"/>
        <v>2962.9600000000009</v>
      </c>
      <c r="K641" s="2">
        <v>2626.5600000000004</v>
      </c>
      <c r="L641" s="3">
        <f t="shared" si="36"/>
        <v>336.40000000000055</v>
      </c>
      <c r="M641" s="101">
        <f t="shared" si="37"/>
        <v>0.11353511353511368</v>
      </c>
      <c r="N641" s="110"/>
      <c r="O641" s="2">
        <v>0</v>
      </c>
      <c r="P641" s="3">
        <f t="shared" si="38"/>
        <v>-2962.9600000000009</v>
      </c>
    </row>
    <row r="642" spans="1:16" x14ac:dyDescent="0.3">
      <c r="A642">
        <v>74414</v>
      </c>
      <c r="B642" s="2">
        <v>0</v>
      </c>
      <c r="C642" s="2">
        <v>0</v>
      </c>
      <c r="D642" s="2">
        <v>0</v>
      </c>
      <c r="E642" s="2">
        <v>0</v>
      </c>
      <c r="F642" s="2">
        <v>0</v>
      </c>
      <c r="G642" s="2">
        <v>0</v>
      </c>
      <c r="H642" s="2">
        <v>0</v>
      </c>
      <c r="I642" s="2">
        <v>0</v>
      </c>
      <c r="J642" s="100">
        <f t="shared" si="39"/>
        <v>0</v>
      </c>
      <c r="K642" s="2">
        <v>0</v>
      </c>
      <c r="L642" s="3">
        <f t="shared" si="36"/>
        <v>0</v>
      </c>
      <c r="M642" s="101">
        <f t="shared" si="37"/>
        <v>0</v>
      </c>
      <c r="N642" s="110"/>
      <c r="O642" s="2">
        <v>0</v>
      </c>
      <c r="P642" s="3">
        <f t="shared" si="38"/>
        <v>0</v>
      </c>
    </row>
    <row r="643" spans="1:16" x14ac:dyDescent="0.3">
      <c r="A643">
        <v>74501</v>
      </c>
      <c r="B643" s="2">
        <v>399798.92</v>
      </c>
      <c r="C643" s="2">
        <v>734617.27</v>
      </c>
      <c r="D643" s="2">
        <v>8201.0400000000009</v>
      </c>
      <c r="E643" s="2">
        <v>8201.0400000000009</v>
      </c>
      <c r="F643" s="2">
        <v>40862.230000000003</v>
      </c>
      <c r="G643" s="2">
        <v>78958.97</v>
      </c>
      <c r="H643" s="2">
        <v>838.21</v>
      </c>
      <c r="I643" s="2">
        <v>838.21</v>
      </c>
      <c r="J643" s="100">
        <f t="shared" si="39"/>
        <v>831654.74</v>
      </c>
      <c r="K643" s="2">
        <v>821551.62</v>
      </c>
      <c r="L643" s="3">
        <f t="shared" ref="L643:L706" si="40">J643-K643</f>
        <v>10103.119999999995</v>
      </c>
      <c r="M643" s="101">
        <f t="shared" ref="M643:M706" si="41">IF(J643=0,0,L643/J643)</f>
        <v>1.2148214293830629E-2</v>
      </c>
      <c r="N643" s="110"/>
      <c r="O643" s="2">
        <v>37917.56</v>
      </c>
      <c r="P643" s="3">
        <f t="shared" ref="P643:P706" si="42">O643-J643</f>
        <v>-793737.17999999993</v>
      </c>
    </row>
    <row r="644" spans="1:16" x14ac:dyDescent="0.3">
      <c r="A644">
        <v>74504</v>
      </c>
      <c r="B644" s="2">
        <v>72592.03</v>
      </c>
      <c r="C644" s="2">
        <v>130523.02</v>
      </c>
      <c r="D644" s="2">
        <v>1489.08</v>
      </c>
      <c r="E644" s="2">
        <v>1489.08</v>
      </c>
      <c r="F644" s="2">
        <v>15881.54</v>
      </c>
      <c r="G644" s="2">
        <v>30688.02</v>
      </c>
      <c r="H644" s="2">
        <v>325.77999999999997</v>
      </c>
      <c r="I644" s="2">
        <v>325.77999999999997</v>
      </c>
      <c r="J644" s="100">
        <f t="shared" ref="J644:J707" si="43">SUM(C644:I644)-F644</f>
        <v>164840.75999999998</v>
      </c>
      <c r="K644" s="2">
        <v>149092.68</v>
      </c>
      <c r="L644" s="3">
        <f t="shared" si="40"/>
        <v>15748.079999999987</v>
      </c>
      <c r="M644" s="101">
        <f t="shared" si="41"/>
        <v>9.5535109156254738E-2</v>
      </c>
      <c r="N644" s="110"/>
      <c r="O644" s="2">
        <v>9747.41</v>
      </c>
      <c r="P644" s="3">
        <f t="shared" si="42"/>
        <v>-155093.34999999998</v>
      </c>
    </row>
    <row r="645" spans="1:16" x14ac:dyDescent="0.3">
      <c r="A645">
        <v>74506</v>
      </c>
      <c r="B645" s="2">
        <v>0</v>
      </c>
      <c r="C645" s="2">
        <v>0</v>
      </c>
      <c r="D645" s="2">
        <v>0</v>
      </c>
      <c r="E645" s="2">
        <v>0</v>
      </c>
      <c r="F645" s="2">
        <v>0</v>
      </c>
      <c r="G645" s="2">
        <v>0</v>
      </c>
      <c r="H645" s="2">
        <v>0</v>
      </c>
      <c r="I645" s="2">
        <v>0</v>
      </c>
      <c r="J645" s="100">
        <f t="shared" si="43"/>
        <v>0</v>
      </c>
      <c r="K645" s="2">
        <v>0</v>
      </c>
      <c r="L645" s="3">
        <f t="shared" si="40"/>
        <v>0</v>
      </c>
      <c r="M645" s="101">
        <f t="shared" si="41"/>
        <v>0</v>
      </c>
      <c r="N645" s="110"/>
      <c r="O645" s="2">
        <v>41.39</v>
      </c>
      <c r="P645" s="3">
        <f t="shared" si="42"/>
        <v>41.39</v>
      </c>
    </row>
    <row r="646" spans="1:16" x14ac:dyDescent="0.3">
      <c r="A646">
        <v>74508</v>
      </c>
      <c r="B646" s="2">
        <v>0</v>
      </c>
      <c r="C646" s="2">
        <v>0</v>
      </c>
      <c r="D646" s="2">
        <v>0</v>
      </c>
      <c r="E646" s="2">
        <v>0</v>
      </c>
      <c r="F646" s="2">
        <v>0</v>
      </c>
      <c r="G646" s="2">
        <v>0</v>
      </c>
      <c r="H646" s="2">
        <v>0</v>
      </c>
      <c r="I646" s="2">
        <v>0</v>
      </c>
      <c r="J646" s="100">
        <f t="shared" si="43"/>
        <v>0</v>
      </c>
      <c r="K646" s="2">
        <v>0</v>
      </c>
      <c r="L646" s="3">
        <f t="shared" si="40"/>
        <v>0</v>
      </c>
      <c r="M646" s="101">
        <f t="shared" si="41"/>
        <v>0</v>
      </c>
      <c r="N646" s="110"/>
      <c r="O646" s="2">
        <v>0</v>
      </c>
      <c r="P646" s="3">
        <f t="shared" si="42"/>
        <v>0</v>
      </c>
    </row>
    <row r="647" spans="1:16" x14ac:dyDescent="0.3">
      <c r="A647">
        <v>74509</v>
      </c>
      <c r="B647" s="2">
        <v>15043.82</v>
      </c>
      <c r="C647" s="2">
        <v>27626.61</v>
      </c>
      <c r="D647" s="2">
        <v>308.61</v>
      </c>
      <c r="E647" s="2">
        <v>308.61</v>
      </c>
      <c r="F647" s="2">
        <v>0</v>
      </c>
      <c r="G647" s="2">
        <v>0</v>
      </c>
      <c r="H647" s="2">
        <v>0</v>
      </c>
      <c r="I647" s="2">
        <v>0</v>
      </c>
      <c r="J647" s="100">
        <f t="shared" si="43"/>
        <v>28243.83</v>
      </c>
      <c r="K647" s="2">
        <v>24424.690000000002</v>
      </c>
      <c r="L647" s="3">
        <f t="shared" si="40"/>
        <v>3819.1399999999994</v>
      </c>
      <c r="M647" s="101">
        <f t="shared" si="41"/>
        <v>0.13522032953746002</v>
      </c>
      <c r="N647" s="110"/>
      <c r="O647" s="2">
        <v>1442.48</v>
      </c>
      <c r="P647" s="3">
        <f t="shared" si="42"/>
        <v>-26801.350000000002</v>
      </c>
    </row>
    <row r="648" spans="1:16" x14ac:dyDescent="0.3">
      <c r="A648">
        <v>74510</v>
      </c>
      <c r="B648" s="2">
        <v>4409.04</v>
      </c>
      <c r="C648" s="2">
        <v>8156.98</v>
      </c>
      <c r="D648" s="2">
        <v>90.44</v>
      </c>
      <c r="E648" s="2">
        <v>90.44</v>
      </c>
      <c r="F648" s="2">
        <v>0</v>
      </c>
      <c r="G648" s="2">
        <v>0</v>
      </c>
      <c r="H648" s="2">
        <v>0</v>
      </c>
      <c r="I648" s="2">
        <v>0</v>
      </c>
      <c r="J648" s="100">
        <f t="shared" si="43"/>
        <v>8337.86</v>
      </c>
      <c r="K648" s="2">
        <v>7494.3799999999992</v>
      </c>
      <c r="L648" s="3">
        <f t="shared" si="40"/>
        <v>843.48000000000138</v>
      </c>
      <c r="M648" s="101">
        <f t="shared" si="41"/>
        <v>0.10116264844936247</v>
      </c>
      <c r="N648" s="110"/>
      <c r="O648" s="2">
        <v>362.64</v>
      </c>
      <c r="P648" s="3">
        <f t="shared" si="42"/>
        <v>-7975.22</v>
      </c>
    </row>
    <row r="649" spans="1:16" x14ac:dyDescent="0.3">
      <c r="A649">
        <v>74601</v>
      </c>
      <c r="B649" s="2">
        <v>1528378.04</v>
      </c>
      <c r="C649" s="2">
        <v>2820883.9</v>
      </c>
      <c r="D649" s="2">
        <v>31351.29</v>
      </c>
      <c r="E649" s="2">
        <v>31351.29</v>
      </c>
      <c r="F649" s="2">
        <v>79890.080000000002</v>
      </c>
      <c r="G649" s="2">
        <v>154372.13</v>
      </c>
      <c r="H649" s="2">
        <v>1638.81</v>
      </c>
      <c r="I649" s="2">
        <v>1638.81</v>
      </c>
      <c r="J649" s="100">
        <f t="shared" si="43"/>
        <v>3041236.23</v>
      </c>
      <c r="K649" s="2">
        <v>2692666.31</v>
      </c>
      <c r="L649" s="3">
        <f t="shared" si="40"/>
        <v>348569.91999999993</v>
      </c>
      <c r="M649" s="101">
        <f t="shared" si="41"/>
        <v>0.11461454936040924</v>
      </c>
      <c r="N649" s="110"/>
      <c r="O649" s="2">
        <v>132413.25</v>
      </c>
      <c r="P649" s="3">
        <f t="shared" si="42"/>
        <v>-2908822.98</v>
      </c>
    </row>
    <row r="650" spans="1:16" x14ac:dyDescent="0.3">
      <c r="A650">
        <v>74602</v>
      </c>
      <c r="B650" s="2">
        <v>2057590.91</v>
      </c>
      <c r="C650" s="2">
        <v>3795993.84</v>
      </c>
      <c r="D650" s="2">
        <v>42206.99</v>
      </c>
      <c r="E650" s="2">
        <v>42206.99</v>
      </c>
      <c r="F650" s="2">
        <v>227642.15</v>
      </c>
      <c r="G650" s="2">
        <v>439874.02</v>
      </c>
      <c r="H650" s="2">
        <v>4669.49</v>
      </c>
      <c r="I650" s="2">
        <v>4669.49</v>
      </c>
      <c r="J650" s="100">
        <f t="shared" si="43"/>
        <v>4329620.82</v>
      </c>
      <c r="K650" s="2">
        <v>4018535.9100000011</v>
      </c>
      <c r="L650" s="3">
        <f t="shared" si="40"/>
        <v>311084.90999999922</v>
      </c>
      <c r="M650" s="101">
        <f t="shared" si="41"/>
        <v>7.1850382038766897E-2</v>
      </c>
      <c r="N650" s="110"/>
      <c r="O650" s="2">
        <v>179510.52</v>
      </c>
      <c r="P650" s="3">
        <f t="shared" si="42"/>
        <v>-4150110.3000000003</v>
      </c>
    </row>
    <row r="651" spans="1:16" x14ac:dyDescent="0.3">
      <c r="A651">
        <v>74604</v>
      </c>
      <c r="B651" s="2">
        <v>510256.81</v>
      </c>
      <c r="C651" s="2">
        <v>956404.04</v>
      </c>
      <c r="D651" s="2">
        <v>10466.74</v>
      </c>
      <c r="E651" s="2">
        <v>10466.74</v>
      </c>
      <c r="F651" s="2">
        <v>12617.57</v>
      </c>
      <c r="G651" s="2">
        <v>24381.040000000001</v>
      </c>
      <c r="H651" s="2">
        <v>258.83</v>
      </c>
      <c r="I651" s="2">
        <v>258.83</v>
      </c>
      <c r="J651" s="100">
        <f t="shared" si="43"/>
        <v>1002236.22</v>
      </c>
      <c r="K651" s="2">
        <v>942210.71000000008</v>
      </c>
      <c r="L651" s="3">
        <f t="shared" si="40"/>
        <v>60025.509999999893</v>
      </c>
      <c r="M651" s="101">
        <f t="shared" si="41"/>
        <v>5.9891579252643545E-2</v>
      </c>
      <c r="N651" s="110"/>
      <c r="O651" s="2">
        <v>29569.119999999999</v>
      </c>
      <c r="P651" s="3">
        <f t="shared" si="42"/>
        <v>-972667.1</v>
      </c>
    </row>
    <row r="652" spans="1:16" x14ac:dyDescent="0.3">
      <c r="A652">
        <v>74605</v>
      </c>
      <c r="B652" s="2">
        <v>0</v>
      </c>
      <c r="C652" s="2">
        <v>0</v>
      </c>
      <c r="D652" s="2">
        <v>0</v>
      </c>
      <c r="E652" s="2">
        <v>0</v>
      </c>
      <c r="F652" s="2">
        <v>0</v>
      </c>
      <c r="G652" s="2">
        <v>0</v>
      </c>
      <c r="H652" s="2">
        <v>0</v>
      </c>
      <c r="I652" s="2">
        <v>0</v>
      </c>
      <c r="J652" s="100">
        <f t="shared" si="43"/>
        <v>0</v>
      </c>
      <c r="K652" s="2">
        <v>0</v>
      </c>
      <c r="L652" s="3">
        <f t="shared" si="40"/>
        <v>0</v>
      </c>
      <c r="M652" s="101">
        <f t="shared" si="41"/>
        <v>0</v>
      </c>
      <c r="N652" s="110"/>
      <c r="O652" s="2">
        <v>0</v>
      </c>
      <c r="P652" s="3">
        <f t="shared" si="42"/>
        <v>0</v>
      </c>
    </row>
    <row r="653" spans="1:16" x14ac:dyDescent="0.3">
      <c r="A653">
        <v>74607</v>
      </c>
      <c r="B653" s="2">
        <v>100053.2</v>
      </c>
      <c r="C653" s="2">
        <v>184337.05</v>
      </c>
      <c r="D653" s="2">
        <v>2052.39</v>
      </c>
      <c r="E653" s="2">
        <v>0</v>
      </c>
      <c r="F653" s="2">
        <v>14350</v>
      </c>
      <c r="G653" s="2">
        <v>27728.61</v>
      </c>
      <c r="H653" s="2">
        <v>294.35000000000002</v>
      </c>
      <c r="I653" s="2">
        <v>0</v>
      </c>
      <c r="J653" s="100">
        <f t="shared" si="43"/>
        <v>214412.4</v>
      </c>
      <c r="K653" s="2">
        <v>188576.84000000003</v>
      </c>
      <c r="L653" s="3">
        <f t="shared" si="40"/>
        <v>25835.559999999969</v>
      </c>
      <c r="M653" s="101">
        <f t="shared" si="41"/>
        <v>0.12049471019399983</v>
      </c>
      <c r="N653" s="110"/>
      <c r="O653" s="2">
        <v>8996.11</v>
      </c>
      <c r="P653" s="3">
        <f t="shared" si="42"/>
        <v>-205416.28999999998</v>
      </c>
    </row>
    <row r="654" spans="1:16" x14ac:dyDescent="0.3">
      <c r="A654">
        <v>74609</v>
      </c>
      <c r="B654" s="2">
        <v>242910.2</v>
      </c>
      <c r="C654" s="2">
        <v>448778.03</v>
      </c>
      <c r="D654" s="2">
        <v>4982.78</v>
      </c>
      <c r="E654" s="2">
        <v>4982.78</v>
      </c>
      <c r="F654" s="2">
        <v>8212.09</v>
      </c>
      <c r="G654" s="2">
        <v>15868.22</v>
      </c>
      <c r="H654" s="2">
        <v>168.46</v>
      </c>
      <c r="I654" s="2">
        <v>168.46</v>
      </c>
      <c r="J654" s="100">
        <f t="shared" si="43"/>
        <v>474948.7300000001</v>
      </c>
      <c r="K654" s="2">
        <v>419687.26</v>
      </c>
      <c r="L654" s="3">
        <f t="shared" si="40"/>
        <v>55261.470000000088</v>
      </c>
      <c r="M654" s="101">
        <f t="shared" si="41"/>
        <v>0.11635249556304757</v>
      </c>
      <c r="N654" s="110"/>
      <c r="O654" s="2">
        <v>20599.63</v>
      </c>
      <c r="P654" s="3">
        <f t="shared" si="42"/>
        <v>-454349.10000000009</v>
      </c>
    </row>
    <row r="655" spans="1:16" x14ac:dyDescent="0.3">
      <c r="A655">
        <v>74610</v>
      </c>
      <c r="B655" s="2">
        <v>0</v>
      </c>
      <c r="C655" s="2">
        <v>0</v>
      </c>
      <c r="D655" s="2">
        <v>0</v>
      </c>
      <c r="E655" s="2">
        <v>0</v>
      </c>
      <c r="F655" s="2">
        <v>0</v>
      </c>
      <c r="G655" s="2">
        <v>0</v>
      </c>
      <c r="H655" s="2">
        <v>0</v>
      </c>
      <c r="I655" s="2">
        <v>0</v>
      </c>
      <c r="J655" s="100">
        <f t="shared" si="43"/>
        <v>0</v>
      </c>
      <c r="K655" s="2">
        <v>0</v>
      </c>
      <c r="L655" s="3">
        <f t="shared" si="40"/>
        <v>0</v>
      </c>
      <c r="M655" s="101">
        <f t="shared" si="41"/>
        <v>0</v>
      </c>
      <c r="N655" s="110"/>
      <c r="O655" s="2">
        <v>0</v>
      </c>
      <c r="P655" s="3">
        <f t="shared" si="42"/>
        <v>0</v>
      </c>
    </row>
    <row r="656" spans="1:16" x14ac:dyDescent="0.3">
      <c r="A656">
        <v>74611</v>
      </c>
      <c r="B656" s="2">
        <v>0</v>
      </c>
      <c r="C656" s="2">
        <v>0</v>
      </c>
      <c r="D656" s="2">
        <v>0</v>
      </c>
      <c r="E656" s="2">
        <v>0</v>
      </c>
      <c r="F656" s="2">
        <v>0</v>
      </c>
      <c r="G656" s="2">
        <v>0</v>
      </c>
      <c r="H656" s="2">
        <v>0</v>
      </c>
      <c r="I656" s="2">
        <v>0</v>
      </c>
      <c r="J656" s="100">
        <f t="shared" si="43"/>
        <v>0</v>
      </c>
      <c r="K656" s="2">
        <v>0</v>
      </c>
      <c r="L656" s="3">
        <f t="shared" si="40"/>
        <v>0</v>
      </c>
      <c r="M656" s="101">
        <f t="shared" si="41"/>
        <v>0</v>
      </c>
      <c r="N656" s="110"/>
      <c r="O656" s="2">
        <v>0</v>
      </c>
      <c r="P656" s="3">
        <f t="shared" si="42"/>
        <v>0</v>
      </c>
    </row>
    <row r="657" spans="1:17" x14ac:dyDescent="0.3">
      <c r="A657">
        <v>74612</v>
      </c>
      <c r="B657" s="2">
        <v>0</v>
      </c>
      <c r="C657" s="2">
        <v>0</v>
      </c>
      <c r="D657" s="2">
        <v>0</v>
      </c>
      <c r="E657" s="2">
        <v>0</v>
      </c>
      <c r="F657" s="2">
        <v>0</v>
      </c>
      <c r="G657" s="2">
        <v>0</v>
      </c>
      <c r="H657" s="2">
        <v>0</v>
      </c>
      <c r="I657" s="2">
        <v>0</v>
      </c>
      <c r="J657" s="100">
        <f t="shared" si="43"/>
        <v>0</v>
      </c>
      <c r="K657" s="2">
        <v>0</v>
      </c>
      <c r="L657" s="3">
        <f t="shared" si="40"/>
        <v>0</v>
      </c>
      <c r="M657" s="101">
        <f t="shared" si="41"/>
        <v>0</v>
      </c>
      <c r="N657" s="110"/>
      <c r="O657" s="2">
        <v>0</v>
      </c>
      <c r="P657" s="3">
        <f t="shared" si="42"/>
        <v>0</v>
      </c>
    </row>
    <row r="658" spans="1:17" x14ac:dyDescent="0.3">
      <c r="A658">
        <v>74613</v>
      </c>
      <c r="B658" s="2">
        <v>240862.33</v>
      </c>
      <c r="C658" s="2">
        <v>448871.8</v>
      </c>
      <c r="D658" s="2">
        <v>0</v>
      </c>
      <c r="E658" s="2">
        <v>0</v>
      </c>
      <c r="F658" s="2">
        <v>0</v>
      </c>
      <c r="G658" s="2">
        <v>0</v>
      </c>
      <c r="H658" s="2">
        <v>0</v>
      </c>
      <c r="I658" s="2">
        <v>0</v>
      </c>
      <c r="J658" s="100">
        <f t="shared" si="43"/>
        <v>448871.8</v>
      </c>
      <c r="K658" s="2">
        <v>438748.76</v>
      </c>
      <c r="L658" s="3">
        <f t="shared" si="40"/>
        <v>10123.039999999979</v>
      </c>
      <c r="M658" s="101">
        <f t="shared" si="41"/>
        <v>2.2552185278736557E-2</v>
      </c>
      <c r="N658" s="110"/>
      <c r="O658" s="2">
        <v>16547.13</v>
      </c>
      <c r="P658" s="3">
        <f t="shared" si="42"/>
        <v>-432324.67</v>
      </c>
    </row>
    <row r="659" spans="1:17" x14ac:dyDescent="0.3">
      <c r="A659">
        <v>74616</v>
      </c>
      <c r="B659" s="2">
        <v>0</v>
      </c>
      <c r="C659" s="2">
        <v>0</v>
      </c>
      <c r="D659" s="2">
        <v>0</v>
      </c>
      <c r="E659" s="2">
        <v>0</v>
      </c>
      <c r="F659" s="2">
        <v>0</v>
      </c>
      <c r="G659" s="2">
        <v>0</v>
      </c>
      <c r="H659" s="2">
        <v>0</v>
      </c>
      <c r="I659" s="2">
        <v>0</v>
      </c>
      <c r="J659" s="100">
        <f t="shared" si="43"/>
        <v>0</v>
      </c>
      <c r="K659" s="2">
        <v>0</v>
      </c>
      <c r="L659" s="3">
        <f t="shared" si="40"/>
        <v>0</v>
      </c>
      <c r="M659" s="101">
        <f t="shared" si="41"/>
        <v>0</v>
      </c>
      <c r="N659" s="110"/>
      <c r="O659" s="2">
        <v>0</v>
      </c>
      <c r="P659" s="3">
        <f t="shared" si="42"/>
        <v>0</v>
      </c>
    </row>
    <row r="660" spans="1:17" x14ac:dyDescent="0.3">
      <c r="A660">
        <v>74618</v>
      </c>
      <c r="B660" s="2">
        <v>0</v>
      </c>
      <c r="C660" s="2">
        <v>0</v>
      </c>
      <c r="D660" s="2">
        <v>0</v>
      </c>
      <c r="E660" s="2">
        <v>0</v>
      </c>
      <c r="F660" s="2">
        <v>0</v>
      </c>
      <c r="G660" s="2">
        <v>0</v>
      </c>
      <c r="H660" s="2">
        <v>0</v>
      </c>
      <c r="I660" s="2">
        <v>0</v>
      </c>
      <c r="J660" s="100">
        <f t="shared" si="43"/>
        <v>0</v>
      </c>
      <c r="K660" s="2">
        <v>0</v>
      </c>
      <c r="L660" s="3">
        <f t="shared" si="40"/>
        <v>0</v>
      </c>
      <c r="M660" s="101">
        <f t="shared" si="41"/>
        <v>0</v>
      </c>
      <c r="N660" s="110"/>
      <c r="O660" s="2">
        <v>0</v>
      </c>
      <c r="P660" s="3">
        <f t="shared" si="42"/>
        <v>0</v>
      </c>
    </row>
    <row r="661" spans="1:17" x14ac:dyDescent="0.3">
      <c r="A661">
        <v>74619</v>
      </c>
      <c r="B661" s="2">
        <v>0</v>
      </c>
      <c r="C661" s="2">
        <v>0</v>
      </c>
      <c r="D661" s="2">
        <v>0</v>
      </c>
      <c r="E661" s="2">
        <v>0</v>
      </c>
      <c r="F661" s="2">
        <v>0</v>
      </c>
      <c r="G661" s="2">
        <v>0</v>
      </c>
      <c r="H661" s="2">
        <v>0</v>
      </c>
      <c r="I661" s="2">
        <v>0</v>
      </c>
      <c r="J661" s="100">
        <f t="shared" si="43"/>
        <v>0</v>
      </c>
      <c r="K661" s="2">
        <v>0</v>
      </c>
      <c r="L661" s="3">
        <f t="shared" si="40"/>
        <v>0</v>
      </c>
      <c r="M661" s="101">
        <f t="shared" si="41"/>
        <v>0</v>
      </c>
      <c r="N661" s="110"/>
      <c r="O661" s="2">
        <v>0</v>
      </c>
      <c r="P661" s="3">
        <f t="shared" si="42"/>
        <v>0</v>
      </c>
    </row>
    <row r="662" spans="1:17" x14ac:dyDescent="0.3">
      <c r="A662">
        <v>74620</v>
      </c>
      <c r="B662" s="2">
        <v>0</v>
      </c>
      <c r="C662" s="2">
        <v>0</v>
      </c>
      <c r="D662" s="2">
        <v>0</v>
      </c>
      <c r="E662" s="2">
        <v>0</v>
      </c>
      <c r="F662" s="2">
        <v>0</v>
      </c>
      <c r="G662" s="2">
        <v>0</v>
      </c>
      <c r="H662" s="2">
        <v>0</v>
      </c>
      <c r="I662" s="2">
        <v>0</v>
      </c>
      <c r="J662" s="100">
        <f t="shared" si="43"/>
        <v>0</v>
      </c>
      <c r="K662" s="2">
        <v>0</v>
      </c>
      <c r="L662" s="3">
        <f t="shared" si="40"/>
        <v>0</v>
      </c>
      <c r="M662" s="101">
        <f t="shared" si="41"/>
        <v>0</v>
      </c>
      <c r="N662" s="110"/>
      <c r="O662" s="2">
        <v>171.75</v>
      </c>
      <c r="P662" s="3">
        <f t="shared" si="42"/>
        <v>171.75</v>
      </c>
    </row>
    <row r="663" spans="1:17" x14ac:dyDescent="0.3">
      <c r="A663">
        <v>74621</v>
      </c>
      <c r="B663" s="2">
        <v>0</v>
      </c>
      <c r="C663" s="2">
        <v>0</v>
      </c>
      <c r="D663" s="2">
        <v>0</v>
      </c>
      <c r="E663" s="2">
        <v>0</v>
      </c>
      <c r="F663" s="2">
        <v>0</v>
      </c>
      <c r="G663" s="2">
        <v>0</v>
      </c>
      <c r="H663" s="2">
        <v>0</v>
      </c>
      <c r="I663" s="2">
        <v>0</v>
      </c>
      <c r="J663" s="100">
        <f t="shared" si="43"/>
        <v>0</v>
      </c>
      <c r="K663" s="2">
        <v>0</v>
      </c>
      <c r="L663" s="3">
        <f t="shared" si="40"/>
        <v>0</v>
      </c>
      <c r="M663" s="101">
        <f t="shared" si="41"/>
        <v>0</v>
      </c>
      <c r="N663" s="110"/>
      <c r="O663" s="2">
        <v>0</v>
      </c>
      <c r="P663" s="3">
        <f t="shared" si="42"/>
        <v>0</v>
      </c>
    </row>
    <row r="664" spans="1:17" x14ac:dyDescent="0.3">
      <c r="A664">
        <v>75001</v>
      </c>
      <c r="B664" s="2">
        <v>0</v>
      </c>
      <c r="C664" s="2">
        <v>0</v>
      </c>
      <c r="D664" s="2">
        <v>0</v>
      </c>
      <c r="E664" s="2">
        <v>0</v>
      </c>
      <c r="F664" s="2">
        <v>0</v>
      </c>
      <c r="G664" s="2">
        <v>0</v>
      </c>
      <c r="H664" s="2">
        <v>0</v>
      </c>
      <c r="I664" s="2">
        <v>0</v>
      </c>
      <c r="J664" s="100">
        <f t="shared" si="43"/>
        <v>0</v>
      </c>
      <c r="K664" s="2">
        <v>0</v>
      </c>
      <c r="L664" s="3">
        <f t="shared" si="40"/>
        <v>0</v>
      </c>
      <c r="M664" s="101">
        <f t="shared" si="41"/>
        <v>0</v>
      </c>
      <c r="N664" s="110"/>
      <c r="O664" s="2">
        <v>0</v>
      </c>
      <c r="P664" s="3">
        <f t="shared" si="42"/>
        <v>0</v>
      </c>
    </row>
    <row r="665" spans="1:17" x14ac:dyDescent="0.3">
      <c r="A665">
        <v>75002</v>
      </c>
      <c r="B665" s="2">
        <v>0</v>
      </c>
      <c r="C665" s="2">
        <v>0</v>
      </c>
      <c r="D665" s="2">
        <v>0</v>
      </c>
      <c r="E665" s="2">
        <v>0</v>
      </c>
      <c r="F665" s="2">
        <v>0</v>
      </c>
      <c r="G665" s="2">
        <v>0</v>
      </c>
      <c r="H665" s="2">
        <v>0</v>
      </c>
      <c r="I665" s="2">
        <v>0</v>
      </c>
      <c r="J665" s="100">
        <f t="shared" si="43"/>
        <v>0</v>
      </c>
      <c r="K665" s="2">
        <v>0</v>
      </c>
      <c r="L665" s="3">
        <f t="shared" si="40"/>
        <v>0</v>
      </c>
      <c r="M665" s="101">
        <f t="shared" si="41"/>
        <v>0</v>
      </c>
      <c r="N665" s="110"/>
      <c r="O665" s="2">
        <v>0</v>
      </c>
      <c r="P665" s="3">
        <f t="shared" si="42"/>
        <v>0</v>
      </c>
    </row>
    <row r="666" spans="1:17" x14ac:dyDescent="0.3">
      <c r="A666">
        <v>75003</v>
      </c>
      <c r="B666" s="2">
        <v>0</v>
      </c>
      <c r="C666" s="2">
        <v>0</v>
      </c>
      <c r="D666" s="2">
        <v>0</v>
      </c>
      <c r="E666" s="2">
        <v>0</v>
      </c>
      <c r="F666" s="2">
        <v>0</v>
      </c>
      <c r="G666" s="2">
        <v>0</v>
      </c>
      <c r="H666" s="2">
        <v>0</v>
      </c>
      <c r="I666" s="2">
        <v>0</v>
      </c>
      <c r="J666" s="100">
        <f t="shared" si="43"/>
        <v>0</v>
      </c>
      <c r="K666" s="2">
        <v>0</v>
      </c>
      <c r="L666" s="3">
        <f t="shared" si="40"/>
        <v>0</v>
      </c>
      <c r="M666" s="101">
        <f t="shared" si="41"/>
        <v>0</v>
      </c>
      <c r="N666" s="110"/>
      <c r="O666" s="2">
        <v>0</v>
      </c>
      <c r="P666" s="3">
        <f t="shared" si="42"/>
        <v>0</v>
      </c>
    </row>
    <row r="667" spans="1:17" x14ac:dyDescent="0.3">
      <c r="A667">
        <v>75005</v>
      </c>
      <c r="B667" s="2">
        <v>0</v>
      </c>
      <c r="C667" s="2">
        <v>0</v>
      </c>
      <c r="D667" s="2">
        <v>0</v>
      </c>
      <c r="E667" s="2">
        <v>0</v>
      </c>
      <c r="F667" s="2">
        <v>0</v>
      </c>
      <c r="G667" s="2">
        <v>0</v>
      </c>
      <c r="H667" s="2">
        <v>0</v>
      </c>
      <c r="I667" s="2">
        <v>0</v>
      </c>
      <c r="J667" s="100">
        <f t="shared" si="43"/>
        <v>0</v>
      </c>
      <c r="K667" s="2">
        <v>0</v>
      </c>
      <c r="L667" s="3">
        <f t="shared" si="40"/>
        <v>0</v>
      </c>
      <c r="M667" s="101">
        <f t="shared" si="41"/>
        <v>0</v>
      </c>
      <c r="N667" s="110"/>
      <c r="O667" s="2">
        <v>0</v>
      </c>
      <c r="P667" s="3">
        <f t="shared" si="42"/>
        <v>0</v>
      </c>
    </row>
    <row r="668" spans="1:17" x14ac:dyDescent="0.3">
      <c r="A668">
        <v>75007</v>
      </c>
      <c r="B668" s="2">
        <v>0</v>
      </c>
      <c r="C668" s="2">
        <v>0</v>
      </c>
      <c r="D668" s="2">
        <v>0</v>
      </c>
      <c r="E668" s="2">
        <v>0</v>
      </c>
      <c r="F668" s="2">
        <v>0</v>
      </c>
      <c r="G668" s="2">
        <v>0</v>
      </c>
      <c r="H668" s="2">
        <v>0</v>
      </c>
      <c r="I668" s="2">
        <v>0</v>
      </c>
      <c r="J668" s="100">
        <f t="shared" si="43"/>
        <v>0</v>
      </c>
      <c r="K668" s="2">
        <v>0</v>
      </c>
      <c r="L668" s="3">
        <f t="shared" si="40"/>
        <v>0</v>
      </c>
      <c r="M668" s="101">
        <f t="shared" si="41"/>
        <v>0</v>
      </c>
      <c r="N668" s="110"/>
      <c r="O668" s="2">
        <v>0</v>
      </c>
      <c r="P668" s="3">
        <f t="shared" si="42"/>
        <v>0</v>
      </c>
    </row>
    <row r="669" spans="1:17" x14ac:dyDescent="0.3">
      <c r="A669">
        <v>75011</v>
      </c>
      <c r="B669" s="2">
        <v>0</v>
      </c>
      <c r="C669" s="2">
        <v>0</v>
      </c>
      <c r="D669" s="2">
        <v>0</v>
      </c>
      <c r="E669" s="2">
        <v>0</v>
      </c>
      <c r="F669" s="2">
        <v>0</v>
      </c>
      <c r="G669" s="2">
        <v>0</v>
      </c>
      <c r="H669" s="2">
        <v>0</v>
      </c>
      <c r="I669" s="2">
        <v>0</v>
      </c>
      <c r="J669" s="100">
        <f t="shared" si="43"/>
        <v>0</v>
      </c>
      <c r="K669" s="2">
        <v>0</v>
      </c>
      <c r="L669" s="3">
        <f t="shared" si="40"/>
        <v>0</v>
      </c>
      <c r="M669" s="101">
        <f t="shared" si="41"/>
        <v>0</v>
      </c>
      <c r="N669" s="110"/>
      <c r="O669" s="2">
        <v>0</v>
      </c>
      <c r="P669" s="3">
        <f t="shared" si="42"/>
        <v>0</v>
      </c>
    </row>
    <row r="670" spans="1:17" x14ac:dyDescent="0.3">
      <c r="A670">
        <v>75014</v>
      </c>
      <c r="B670" s="2">
        <v>0</v>
      </c>
      <c r="C670" s="2">
        <v>0</v>
      </c>
      <c r="D670" s="2">
        <v>0</v>
      </c>
      <c r="E670" s="2">
        <v>0</v>
      </c>
      <c r="F670" s="2">
        <v>0</v>
      </c>
      <c r="G670" s="2">
        <v>0</v>
      </c>
      <c r="H670" s="2">
        <v>0</v>
      </c>
      <c r="I670" s="2">
        <v>0</v>
      </c>
      <c r="J670" s="100">
        <f t="shared" si="43"/>
        <v>0</v>
      </c>
      <c r="K670" s="2">
        <v>0</v>
      </c>
      <c r="L670" s="3">
        <f t="shared" si="40"/>
        <v>0</v>
      </c>
      <c r="M670" s="101">
        <f t="shared" si="41"/>
        <v>0</v>
      </c>
      <c r="N670" s="110"/>
      <c r="O670" s="2">
        <v>0</v>
      </c>
      <c r="P670" s="3">
        <f t="shared" si="42"/>
        <v>0</v>
      </c>
    </row>
    <row r="671" spans="1:17" x14ac:dyDescent="0.3">
      <c r="A671">
        <v>75015</v>
      </c>
      <c r="B671" s="2">
        <v>0</v>
      </c>
      <c r="C671" s="2">
        <v>0</v>
      </c>
      <c r="D671" s="2">
        <v>0</v>
      </c>
      <c r="E671" s="2">
        <v>0</v>
      </c>
      <c r="F671" s="2">
        <v>1778.47</v>
      </c>
      <c r="G671" s="2">
        <v>3436.47</v>
      </c>
      <c r="H671" s="2">
        <v>36.479999999999997</v>
      </c>
      <c r="I671" s="2">
        <v>36.479999999999997</v>
      </c>
      <c r="J671" s="100">
        <f t="shared" si="43"/>
        <v>3509.4299999999985</v>
      </c>
      <c r="K671" s="2">
        <v>33058.160000000003</v>
      </c>
      <c r="L671" s="3">
        <f t="shared" si="40"/>
        <v>-29548.730000000003</v>
      </c>
      <c r="M671" s="101">
        <f t="shared" si="41"/>
        <v>-8.4198089148380273</v>
      </c>
      <c r="N671" s="110"/>
      <c r="O671" s="2">
        <v>0</v>
      </c>
      <c r="P671" s="3">
        <f t="shared" si="42"/>
        <v>-3509.4299999999985</v>
      </c>
      <c r="Q671" t="s">
        <v>83</v>
      </c>
    </row>
    <row r="672" spans="1:17" x14ac:dyDescent="0.3">
      <c r="A672">
        <v>75016</v>
      </c>
      <c r="B672" s="2">
        <v>0</v>
      </c>
      <c r="C672" s="2">
        <v>0</v>
      </c>
      <c r="D672" s="2">
        <v>0</v>
      </c>
      <c r="E672" s="2">
        <v>0</v>
      </c>
      <c r="F672" s="2">
        <v>0</v>
      </c>
      <c r="G672" s="2">
        <v>0</v>
      </c>
      <c r="H672" s="2">
        <v>0</v>
      </c>
      <c r="I672" s="2">
        <v>0</v>
      </c>
      <c r="J672" s="100">
        <f t="shared" si="43"/>
        <v>0</v>
      </c>
      <c r="K672" s="2">
        <v>0</v>
      </c>
      <c r="L672" s="3">
        <f t="shared" si="40"/>
        <v>0</v>
      </c>
      <c r="M672" s="101">
        <f t="shared" si="41"/>
        <v>0</v>
      </c>
      <c r="N672" s="110"/>
      <c r="O672" s="2">
        <v>0</v>
      </c>
      <c r="P672" s="3">
        <f t="shared" si="42"/>
        <v>0</v>
      </c>
    </row>
    <row r="673" spans="1:16" x14ac:dyDescent="0.3">
      <c r="A673">
        <v>75018</v>
      </c>
      <c r="B673" s="2">
        <v>0</v>
      </c>
      <c r="C673" s="2">
        <v>0</v>
      </c>
      <c r="D673" s="2">
        <v>0</v>
      </c>
      <c r="E673" s="2">
        <v>0</v>
      </c>
      <c r="F673" s="2">
        <v>0</v>
      </c>
      <c r="G673" s="2">
        <v>0</v>
      </c>
      <c r="H673" s="2">
        <v>0</v>
      </c>
      <c r="I673" s="2">
        <v>0</v>
      </c>
      <c r="J673" s="100">
        <f t="shared" si="43"/>
        <v>0</v>
      </c>
      <c r="K673" s="2">
        <v>0</v>
      </c>
      <c r="L673" s="3">
        <f t="shared" si="40"/>
        <v>0</v>
      </c>
      <c r="M673" s="101">
        <f t="shared" si="41"/>
        <v>0</v>
      </c>
      <c r="N673" s="110"/>
      <c r="O673" s="2">
        <v>0</v>
      </c>
      <c r="P673" s="3">
        <f t="shared" si="42"/>
        <v>0</v>
      </c>
    </row>
    <row r="674" spans="1:16" x14ac:dyDescent="0.3">
      <c r="A674">
        <v>75021</v>
      </c>
      <c r="B674" s="2">
        <v>0</v>
      </c>
      <c r="C674" s="2">
        <v>0</v>
      </c>
      <c r="D674" s="2">
        <v>0</v>
      </c>
      <c r="E674" s="2">
        <v>0</v>
      </c>
      <c r="F674" s="2">
        <v>0</v>
      </c>
      <c r="G674" s="2">
        <v>0</v>
      </c>
      <c r="H674" s="2">
        <v>0</v>
      </c>
      <c r="I674" s="2">
        <v>0</v>
      </c>
      <c r="J674" s="100">
        <f t="shared" si="43"/>
        <v>0</v>
      </c>
      <c r="K674" s="2">
        <v>0</v>
      </c>
      <c r="L674" s="3">
        <f t="shared" si="40"/>
        <v>0</v>
      </c>
      <c r="M674" s="101">
        <f t="shared" si="41"/>
        <v>0</v>
      </c>
      <c r="N674" s="110"/>
      <c r="O674" s="2">
        <v>0</v>
      </c>
      <c r="P674" s="3">
        <f t="shared" si="42"/>
        <v>0</v>
      </c>
    </row>
    <row r="675" spans="1:16" x14ac:dyDescent="0.3">
      <c r="A675">
        <v>75022</v>
      </c>
      <c r="B675" s="2">
        <v>0</v>
      </c>
      <c r="C675" s="2">
        <v>0</v>
      </c>
      <c r="D675" s="2">
        <v>0</v>
      </c>
      <c r="E675" s="2">
        <v>0</v>
      </c>
      <c r="F675" s="2">
        <v>0</v>
      </c>
      <c r="G675" s="2">
        <v>0</v>
      </c>
      <c r="H675" s="2">
        <v>0</v>
      </c>
      <c r="I675" s="2">
        <v>0</v>
      </c>
      <c r="J675" s="100">
        <f t="shared" si="43"/>
        <v>0</v>
      </c>
      <c r="K675" s="2">
        <v>0</v>
      </c>
      <c r="L675" s="3">
        <f t="shared" si="40"/>
        <v>0</v>
      </c>
      <c r="M675" s="101">
        <f t="shared" si="41"/>
        <v>0</v>
      </c>
      <c r="N675" s="110"/>
      <c r="O675" s="2">
        <v>0</v>
      </c>
      <c r="P675" s="3">
        <f t="shared" si="42"/>
        <v>0</v>
      </c>
    </row>
    <row r="676" spans="1:16" x14ac:dyDescent="0.3">
      <c r="A676">
        <v>75025</v>
      </c>
      <c r="B676" s="2">
        <v>0</v>
      </c>
      <c r="C676" s="2">
        <v>0</v>
      </c>
      <c r="D676" s="2">
        <v>0</v>
      </c>
      <c r="E676" s="2">
        <v>0</v>
      </c>
      <c r="F676" s="2">
        <v>0</v>
      </c>
      <c r="G676" s="2">
        <v>0</v>
      </c>
      <c r="H676" s="2">
        <v>0</v>
      </c>
      <c r="I676" s="2">
        <v>0</v>
      </c>
      <c r="J676" s="100">
        <f t="shared" si="43"/>
        <v>0</v>
      </c>
      <c r="K676" s="2">
        <v>0</v>
      </c>
      <c r="L676" s="3">
        <f t="shared" si="40"/>
        <v>0</v>
      </c>
      <c r="M676" s="101">
        <f t="shared" si="41"/>
        <v>0</v>
      </c>
      <c r="N676" s="110"/>
      <c r="O676" s="2">
        <v>0</v>
      </c>
      <c r="P676" s="3">
        <f t="shared" si="42"/>
        <v>0</v>
      </c>
    </row>
    <row r="677" spans="1:16" x14ac:dyDescent="0.3">
      <c r="A677">
        <v>75026</v>
      </c>
      <c r="B677" s="2">
        <v>0</v>
      </c>
      <c r="C677" s="2">
        <v>0</v>
      </c>
      <c r="D677" s="2">
        <v>0</v>
      </c>
      <c r="E677" s="2">
        <v>0</v>
      </c>
      <c r="F677" s="2">
        <v>0</v>
      </c>
      <c r="G677" s="2">
        <v>0</v>
      </c>
      <c r="H677" s="2">
        <v>0</v>
      </c>
      <c r="I677" s="2">
        <v>0</v>
      </c>
      <c r="J677" s="100">
        <f t="shared" si="43"/>
        <v>0</v>
      </c>
      <c r="K677" s="2">
        <v>0</v>
      </c>
      <c r="L677" s="3">
        <f t="shared" si="40"/>
        <v>0</v>
      </c>
      <c r="M677" s="101">
        <f t="shared" si="41"/>
        <v>0</v>
      </c>
      <c r="N677" s="110"/>
      <c r="O677" s="2">
        <v>0</v>
      </c>
      <c r="P677" s="3">
        <f t="shared" si="42"/>
        <v>0</v>
      </c>
    </row>
    <row r="678" spans="1:16" x14ac:dyDescent="0.3">
      <c r="A678">
        <v>80101</v>
      </c>
      <c r="B678" s="2">
        <v>0</v>
      </c>
      <c r="C678" s="107">
        <v>-223.88</v>
      </c>
      <c r="D678" s="2">
        <v>0</v>
      </c>
      <c r="E678" s="2">
        <v>0</v>
      </c>
      <c r="F678" s="2">
        <v>5261.47</v>
      </c>
      <c r="G678" s="2">
        <v>10166.75</v>
      </c>
      <c r="H678" s="2">
        <v>107.95</v>
      </c>
      <c r="I678" s="2">
        <v>107.95</v>
      </c>
      <c r="J678" s="100">
        <f t="shared" si="43"/>
        <v>10158.77</v>
      </c>
      <c r="K678" s="2">
        <v>8413.2699999999968</v>
      </c>
      <c r="L678" s="3">
        <f t="shared" si="40"/>
        <v>1745.5000000000036</v>
      </c>
      <c r="M678" s="101">
        <f t="shared" si="41"/>
        <v>0.17182198238566318</v>
      </c>
      <c r="N678" s="110"/>
      <c r="O678" s="2">
        <v>223.88</v>
      </c>
      <c r="P678" s="3">
        <f t="shared" si="42"/>
        <v>-9934.8900000000012</v>
      </c>
    </row>
    <row r="679" spans="1:16" x14ac:dyDescent="0.3">
      <c r="A679">
        <v>80103</v>
      </c>
      <c r="B679" s="2">
        <v>0</v>
      </c>
      <c r="C679" s="2">
        <v>0</v>
      </c>
      <c r="D679" s="2">
        <v>0</v>
      </c>
      <c r="E679" s="2">
        <v>0</v>
      </c>
      <c r="F679" s="2">
        <v>0</v>
      </c>
      <c r="G679" s="2">
        <v>0</v>
      </c>
      <c r="H679" s="2">
        <v>0</v>
      </c>
      <c r="I679" s="2">
        <v>0</v>
      </c>
      <c r="J679" s="100">
        <f t="shared" si="43"/>
        <v>0</v>
      </c>
      <c r="K679" s="2">
        <v>0</v>
      </c>
      <c r="L679" s="3">
        <f t="shared" si="40"/>
        <v>0</v>
      </c>
      <c r="M679" s="101">
        <f t="shared" si="41"/>
        <v>0</v>
      </c>
      <c r="N679" s="110"/>
      <c r="O679" s="2">
        <v>0</v>
      </c>
      <c r="P679" s="3">
        <f t="shared" si="42"/>
        <v>0</v>
      </c>
    </row>
    <row r="680" spans="1:16" x14ac:dyDescent="0.3">
      <c r="A680">
        <v>80201</v>
      </c>
      <c r="B680" s="2">
        <v>0</v>
      </c>
      <c r="C680" s="107">
        <v>-1121.76</v>
      </c>
      <c r="D680" s="2">
        <v>0</v>
      </c>
      <c r="E680" s="2">
        <v>0</v>
      </c>
      <c r="F680" s="2">
        <v>13132.32</v>
      </c>
      <c r="G680" s="2">
        <v>25262.01</v>
      </c>
      <c r="H680" s="2">
        <v>269.36</v>
      </c>
      <c r="I680" s="2">
        <v>269.36</v>
      </c>
      <c r="J680" s="100">
        <f t="shared" si="43"/>
        <v>24678.97</v>
      </c>
      <c r="K680" s="2">
        <v>19392.009999999995</v>
      </c>
      <c r="L680" s="3">
        <f t="shared" si="40"/>
        <v>5286.9600000000064</v>
      </c>
      <c r="M680" s="101">
        <f t="shared" si="41"/>
        <v>0.21422936208439841</v>
      </c>
      <c r="N680" s="110"/>
      <c r="O680" s="2">
        <v>1121.76</v>
      </c>
      <c r="P680" s="3">
        <f t="shared" si="42"/>
        <v>-23557.210000000003</v>
      </c>
    </row>
    <row r="681" spans="1:16" x14ac:dyDescent="0.3">
      <c r="A681">
        <v>80202</v>
      </c>
      <c r="B681" s="2">
        <v>0</v>
      </c>
      <c r="C681" s="2">
        <v>0</v>
      </c>
      <c r="D681" s="2">
        <v>0</v>
      </c>
      <c r="E681" s="2">
        <v>0</v>
      </c>
      <c r="F681" s="2">
        <v>0</v>
      </c>
      <c r="G681" s="2">
        <v>0</v>
      </c>
      <c r="H681" s="2">
        <v>0</v>
      </c>
      <c r="I681" s="2">
        <v>0</v>
      </c>
      <c r="J681" s="100">
        <f t="shared" si="43"/>
        <v>0</v>
      </c>
      <c r="K681" s="2">
        <v>0</v>
      </c>
      <c r="L681" s="3">
        <f t="shared" si="40"/>
        <v>0</v>
      </c>
      <c r="M681" s="101">
        <f t="shared" si="41"/>
        <v>0</v>
      </c>
      <c r="N681" s="110"/>
      <c r="O681" s="2">
        <v>0</v>
      </c>
      <c r="P681" s="3">
        <f t="shared" si="42"/>
        <v>0</v>
      </c>
    </row>
    <row r="682" spans="1:16" x14ac:dyDescent="0.3">
      <c r="A682">
        <v>80302</v>
      </c>
      <c r="B682" s="2">
        <v>0</v>
      </c>
      <c r="C682" s="2">
        <v>0</v>
      </c>
      <c r="D682" s="2">
        <v>0</v>
      </c>
      <c r="E682" s="2">
        <v>0</v>
      </c>
      <c r="F682" s="2">
        <v>0</v>
      </c>
      <c r="G682" s="2">
        <v>0</v>
      </c>
      <c r="H682" s="2">
        <v>0</v>
      </c>
      <c r="I682" s="2">
        <v>0</v>
      </c>
      <c r="J682" s="100">
        <f t="shared" si="43"/>
        <v>0</v>
      </c>
      <c r="K682" s="2">
        <v>0</v>
      </c>
      <c r="L682" s="3">
        <f t="shared" si="40"/>
        <v>0</v>
      </c>
      <c r="M682" s="101">
        <f t="shared" si="41"/>
        <v>0</v>
      </c>
      <c r="N682" s="110"/>
      <c r="O682" s="2">
        <v>0</v>
      </c>
      <c r="P682" s="3">
        <f t="shared" si="42"/>
        <v>0</v>
      </c>
    </row>
    <row r="683" spans="1:16" x14ac:dyDescent="0.3">
      <c r="A683">
        <v>80401</v>
      </c>
      <c r="B683" s="2">
        <v>0</v>
      </c>
      <c r="C683" s="107">
        <v>-401.86</v>
      </c>
      <c r="D683" s="2">
        <v>0</v>
      </c>
      <c r="E683" s="2">
        <v>0</v>
      </c>
      <c r="F683" s="2">
        <v>8068.87</v>
      </c>
      <c r="G683" s="2">
        <v>15591.59</v>
      </c>
      <c r="H683" s="2">
        <v>165.5</v>
      </c>
      <c r="I683" s="2">
        <v>165.5</v>
      </c>
      <c r="J683" s="100">
        <f t="shared" si="43"/>
        <v>15520.73</v>
      </c>
      <c r="K683" s="2">
        <v>10279.02</v>
      </c>
      <c r="L683" s="3">
        <f t="shared" si="40"/>
        <v>5241.7099999999991</v>
      </c>
      <c r="M683" s="101">
        <f t="shared" si="41"/>
        <v>0.33772316121728807</v>
      </c>
      <c r="N683" s="110"/>
      <c r="O683" s="2">
        <v>401.86</v>
      </c>
      <c r="P683" s="3">
        <f t="shared" si="42"/>
        <v>-15118.869999999999</v>
      </c>
    </row>
    <row r="684" spans="1:16" x14ac:dyDescent="0.3">
      <c r="A684">
        <v>80402</v>
      </c>
      <c r="B684" s="2">
        <v>0</v>
      </c>
      <c r="C684" s="2">
        <v>0</v>
      </c>
      <c r="D684" s="2">
        <v>0</v>
      </c>
      <c r="E684" s="2">
        <v>0</v>
      </c>
      <c r="F684" s="2">
        <v>0</v>
      </c>
      <c r="G684" s="2">
        <v>0</v>
      </c>
      <c r="H684" s="2">
        <v>0</v>
      </c>
      <c r="I684" s="2">
        <v>0</v>
      </c>
      <c r="J684" s="100">
        <f t="shared" si="43"/>
        <v>0</v>
      </c>
      <c r="K684" s="2">
        <v>1096.2399999999998</v>
      </c>
      <c r="L684" s="3">
        <f t="shared" si="40"/>
        <v>-1096.2399999999998</v>
      </c>
      <c r="M684" s="101">
        <f t="shared" si="41"/>
        <v>0</v>
      </c>
      <c r="N684" s="110"/>
      <c r="O684" s="2">
        <v>142.85</v>
      </c>
      <c r="P684" s="3">
        <f t="shared" si="42"/>
        <v>142.85</v>
      </c>
    </row>
    <row r="685" spans="1:16" x14ac:dyDescent="0.3">
      <c r="A685">
        <v>80403</v>
      </c>
      <c r="B685" s="2">
        <v>0</v>
      </c>
      <c r="C685" s="2">
        <v>0</v>
      </c>
      <c r="D685" s="2">
        <v>0</v>
      </c>
      <c r="E685" s="2">
        <v>0</v>
      </c>
      <c r="F685" s="2">
        <v>0</v>
      </c>
      <c r="G685" s="2">
        <v>0</v>
      </c>
      <c r="H685" s="2">
        <v>0</v>
      </c>
      <c r="I685" s="2">
        <v>0</v>
      </c>
      <c r="J685" s="100">
        <f t="shared" si="43"/>
        <v>0</v>
      </c>
      <c r="K685" s="2">
        <v>0</v>
      </c>
      <c r="L685" s="3">
        <f t="shared" si="40"/>
        <v>0</v>
      </c>
      <c r="M685" s="101">
        <f t="shared" si="41"/>
        <v>0</v>
      </c>
      <c r="N685" s="110"/>
      <c r="O685" s="2">
        <v>0</v>
      </c>
      <c r="P685" s="3">
        <f t="shared" si="42"/>
        <v>0</v>
      </c>
    </row>
    <row r="686" spans="1:16" x14ac:dyDescent="0.3">
      <c r="A686">
        <v>80404</v>
      </c>
      <c r="B686" s="2">
        <v>0</v>
      </c>
      <c r="C686" s="2">
        <v>0</v>
      </c>
      <c r="D686" s="2">
        <v>0</v>
      </c>
      <c r="E686" s="2">
        <v>0</v>
      </c>
      <c r="F686" s="2">
        <v>1814.16</v>
      </c>
      <c r="G686" s="2">
        <v>3505.49</v>
      </c>
      <c r="H686" s="2">
        <v>37.22</v>
      </c>
      <c r="I686" s="2">
        <v>37.22</v>
      </c>
      <c r="J686" s="100">
        <f t="shared" si="43"/>
        <v>3579.9300000000003</v>
      </c>
      <c r="K686" s="2">
        <v>3235.1800000000003</v>
      </c>
      <c r="L686" s="3">
        <f t="shared" si="40"/>
        <v>344.75</v>
      </c>
      <c r="M686" s="101">
        <f t="shared" si="41"/>
        <v>9.6300765657429052E-2</v>
      </c>
      <c r="N686" s="110"/>
      <c r="O686" s="2">
        <v>0</v>
      </c>
      <c r="P686" s="3">
        <f t="shared" si="42"/>
        <v>-3579.9300000000003</v>
      </c>
    </row>
    <row r="687" spans="1:16" x14ac:dyDescent="0.3">
      <c r="A687">
        <v>80405</v>
      </c>
      <c r="B687" s="2">
        <v>0</v>
      </c>
      <c r="C687" s="107">
        <v>-937.09</v>
      </c>
      <c r="D687" s="2">
        <v>0</v>
      </c>
      <c r="E687" s="2">
        <v>0</v>
      </c>
      <c r="F687" s="2">
        <v>4889.01</v>
      </c>
      <c r="G687" s="2">
        <v>9447.24</v>
      </c>
      <c r="H687" s="2">
        <v>100.29</v>
      </c>
      <c r="I687" s="2">
        <v>100.29</v>
      </c>
      <c r="J687" s="100">
        <f t="shared" si="43"/>
        <v>8710.7300000000014</v>
      </c>
      <c r="K687" s="2">
        <v>7369.5300000000007</v>
      </c>
      <c r="L687" s="3">
        <f t="shared" si="40"/>
        <v>1341.2000000000007</v>
      </c>
      <c r="M687" s="101">
        <f t="shared" si="41"/>
        <v>0.15397102194649592</v>
      </c>
      <c r="N687" s="110"/>
      <c r="O687" s="2">
        <v>937.09</v>
      </c>
      <c r="P687" s="3">
        <f t="shared" si="42"/>
        <v>-7773.6400000000012</v>
      </c>
    </row>
    <row r="688" spans="1:16" x14ac:dyDescent="0.3">
      <c r="A688">
        <v>80406</v>
      </c>
      <c r="B688" s="2">
        <v>0</v>
      </c>
      <c r="C688" s="2">
        <v>0</v>
      </c>
      <c r="D688" s="2">
        <v>0</v>
      </c>
      <c r="E688" s="2">
        <v>0</v>
      </c>
      <c r="F688" s="2">
        <v>0</v>
      </c>
      <c r="G688" s="2">
        <v>0</v>
      </c>
      <c r="H688" s="2">
        <v>0</v>
      </c>
      <c r="I688" s="2">
        <v>0</v>
      </c>
      <c r="J688" s="100">
        <f t="shared" si="43"/>
        <v>0</v>
      </c>
      <c r="K688" s="2">
        <v>0</v>
      </c>
      <c r="L688" s="3">
        <f t="shared" si="40"/>
        <v>0</v>
      </c>
      <c r="M688" s="101">
        <f t="shared" si="41"/>
        <v>0</v>
      </c>
      <c r="N688" s="110"/>
      <c r="O688" s="2">
        <v>0</v>
      </c>
      <c r="P688" s="3">
        <f t="shared" si="42"/>
        <v>0</v>
      </c>
    </row>
    <row r="689" spans="1:16" x14ac:dyDescent="0.3">
      <c r="A689">
        <v>80407</v>
      </c>
      <c r="B689" s="2">
        <v>0</v>
      </c>
      <c r="C689" s="2">
        <v>0</v>
      </c>
      <c r="D689" s="2">
        <v>0</v>
      </c>
      <c r="E689" s="2">
        <v>0</v>
      </c>
      <c r="F689" s="2">
        <v>0</v>
      </c>
      <c r="G689" s="2">
        <v>0</v>
      </c>
      <c r="H689" s="2">
        <v>0</v>
      </c>
      <c r="I689" s="2">
        <v>0</v>
      </c>
      <c r="J689" s="100">
        <f t="shared" si="43"/>
        <v>0</v>
      </c>
      <c r="K689" s="2">
        <v>0</v>
      </c>
      <c r="L689" s="3">
        <f t="shared" si="40"/>
        <v>0</v>
      </c>
      <c r="M689" s="101">
        <f t="shared" si="41"/>
        <v>0</v>
      </c>
      <c r="N689" s="110"/>
      <c r="O689" s="2">
        <v>0</v>
      </c>
      <c r="P689" s="3">
        <f t="shared" si="42"/>
        <v>0</v>
      </c>
    </row>
    <row r="690" spans="1:16" x14ac:dyDescent="0.3">
      <c r="A690">
        <v>80409</v>
      </c>
      <c r="B690" s="2">
        <v>0</v>
      </c>
      <c r="C690" s="2">
        <v>0</v>
      </c>
      <c r="D690" s="2">
        <v>0</v>
      </c>
      <c r="E690" s="2">
        <v>0</v>
      </c>
      <c r="F690" s="2">
        <v>0</v>
      </c>
      <c r="G690" s="2">
        <v>0</v>
      </c>
      <c r="H690" s="2">
        <v>0</v>
      </c>
      <c r="I690" s="2">
        <v>0</v>
      </c>
      <c r="J690" s="100">
        <f t="shared" si="43"/>
        <v>0</v>
      </c>
      <c r="K690" s="2">
        <v>0</v>
      </c>
      <c r="L690" s="3">
        <f t="shared" si="40"/>
        <v>0</v>
      </c>
      <c r="M690" s="101">
        <f t="shared" si="41"/>
        <v>0</v>
      </c>
      <c r="N690" s="110"/>
      <c r="O690" s="2">
        <v>0</v>
      </c>
      <c r="P690" s="3">
        <f t="shared" si="42"/>
        <v>0</v>
      </c>
    </row>
    <row r="691" spans="1:16" x14ac:dyDescent="0.3">
      <c r="A691">
        <v>80502</v>
      </c>
      <c r="B691" s="2">
        <v>0</v>
      </c>
      <c r="C691" s="2">
        <v>0</v>
      </c>
      <c r="D691" s="2">
        <v>0</v>
      </c>
      <c r="E691" s="2">
        <v>0</v>
      </c>
      <c r="F691" s="2">
        <v>883.87</v>
      </c>
      <c r="G691" s="2">
        <v>1707.84</v>
      </c>
      <c r="H691" s="2">
        <v>18.14</v>
      </c>
      <c r="I691" s="2">
        <v>18.14</v>
      </c>
      <c r="J691" s="100">
        <f t="shared" si="43"/>
        <v>1744.12</v>
      </c>
      <c r="K691" s="2">
        <v>0</v>
      </c>
      <c r="L691" s="3">
        <f t="shared" si="40"/>
        <v>1744.12</v>
      </c>
      <c r="M691" s="101">
        <f t="shared" si="41"/>
        <v>1</v>
      </c>
      <c r="N691" s="110"/>
      <c r="O691" s="2">
        <v>0</v>
      </c>
      <c r="P691" s="3">
        <f t="shared" si="42"/>
        <v>-1744.12</v>
      </c>
    </row>
    <row r="692" spans="1:16" x14ac:dyDescent="0.3">
      <c r="A692">
        <v>80503</v>
      </c>
      <c r="B692" s="2">
        <v>0</v>
      </c>
      <c r="C692" s="107">
        <v>-19.43</v>
      </c>
      <c r="D692" s="2">
        <v>0</v>
      </c>
      <c r="E692" s="2">
        <v>0</v>
      </c>
      <c r="F692" s="2">
        <v>20.48</v>
      </c>
      <c r="G692" s="2">
        <v>39.57</v>
      </c>
      <c r="H692" s="2">
        <v>0.42</v>
      </c>
      <c r="I692" s="2">
        <v>0.42</v>
      </c>
      <c r="J692" s="100">
        <f t="shared" si="43"/>
        <v>20.980000000000008</v>
      </c>
      <c r="K692" s="2">
        <v>0</v>
      </c>
      <c r="L692" s="3">
        <f t="shared" si="40"/>
        <v>20.980000000000008</v>
      </c>
      <c r="M692" s="101">
        <f t="shared" si="41"/>
        <v>1</v>
      </c>
      <c r="N692" s="110"/>
      <c r="O692" s="2">
        <v>19.43</v>
      </c>
      <c r="P692" s="3">
        <f t="shared" si="42"/>
        <v>-1.5500000000000078</v>
      </c>
    </row>
    <row r="693" spans="1:16" x14ac:dyDescent="0.3">
      <c r="A693">
        <v>80601</v>
      </c>
      <c r="B693" s="2">
        <v>0</v>
      </c>
      <c r="C693" s="2">
        <v>0</v>
      </c>
      <c r="D693" s="2">
        <v>0</v>
      </c>
      <c r="E693" s="2">
        <v>0</v>
      </c>
      <c r="F693" s="2">
        <v>0</v>
      </c>
      <c r="G693" s="2">
        <v>0</v>
      </c>
      <c r="H693" s="2">
        <v>0</v>
      </c>
      <c r="I693" s="2">
        <v>0</v>
      </c>
      <c r="J693" s="100">
        <f t="shared" si="43"/>
        <v>0</v>
      </c>
      <c r="K693" s="2">
        <v>5061.130000000001</v>
      </c>
      <c r="L693" s="3">
        <f t="shared" si="40"/>
        <v>-5061.130000000001</v>
      </c>
      <c r="M693" s="101">
        <f t="shared" si="41"/>
        <v>0</v>
      </c>
      <c r="N693" s="110"/>
      <c r="O693" s="2">
        <v>13.31</v>
      </c>
      <c r="P693" s="3">
        <f t="shared" si="42"/>
        <v>13.31</v>
      </c>
    </row>
    <row r="694" spans="1:16" x14ac:dyDescent="0.3">
      <c r="A694">
        <v>80602</v>
      </c>
      <c r="B694" s="2">
        <v>0</v>
      </c>
      <c r="C694" s="2">
        <v>0</v>
      </c>
      <c r="D694" s="2">
        <v>0</v>
      </c>
      <c r="E694" s="2">
        <v>0</v>
      </c>
      <c r="F694" s="2">
        <v>0</v>
      </c>
      <c r="G694" s="2">
        <v>0</v>
      </c>
      <c r="H694" s="2">
        <v>0</v>
      </c>
      <c r="I694" s="2">
        <v>0</v>
      </c>
      <c r="J694" s="100">
        <f t="shared" si="43"/>
        <v>0</v>
      </c>
      <c r="K694" s="2">
        <v>0</v>
      </c>
      <c r="L694" s="3">
        <f t="shared" si="40"/>
        <v>0</v>
      </c>
      <c r="M694" s="101">
        <f t="shared" si="41"/>
        <v>0</v>
      </c>
      <c r="N694" s="110"/>
      <c r="O694" s="2">
        <v>0</v>
      </c>
      <c r="P694" s="3">
        <f t="shared" si="42"/>
        <v>0</v>
      </c>
    </row>
    <row r="695" spans="1:16" x14ac:dyDescent="0.3">
      <c r="A695">
        <v>80603</v>
      </c>
      <c r="B695" s="2">
        <v>0</v>
      </c>
      <c r="C695" s="2">
        <v>0</v>
      </c>
      <c r="D695" s="2">
        <v>0</v>
      </c>
      <c r="E695" s="2">
        <v>0</v>
      </c>
      <c r="F695" s="2">
        <v>1363.57</v>
      </c>
      <c r="G695" s="2">
        <v>2634.83</v>
      </c>
      <c r="H695" s="2">
        <v>27.97</v>
      </c>
      <c r="I695" s="2">
        <v>27.97</v>
      </c>
      <c r="J695" s="100">
        <f t="shared" si="43"/>
        <v>2690.7699999999995</v>
      </c>
      <c r="K695" s="2">
        <v>0</v>
      </c>
      <c r="L695" s="3">
        <f t="shared" si="40"/>
        <v>2690.7699999999995</v>
      </c>
      <c r="M695" s="101">
        <f t="shared" si="41"/>
        <v>1</v>
      </c>
      <c r="N695" s="110"/>
      <c r="O695" s="2">
        <v>0</v>
      </c>
      <c r="P695" s="3">
        <f t="shared" si="42"/>
        <v>-2690.7699999999995</v>
      </c>
    </row>
    <row r="696" spans="1:16" x14ac:dyDescent="0.3">
      <c r="A696">
        <v>80606</v>
      </c>
      <c r="B696" s="2">
        <v>0</v>
      </c>
      <c r="C696" s="2">
        <v>0</v>
      </c>
      <c r="D696" s="2">
        <v>0</v>
      </c>
      <c r="E696" s="2">
        <v>0</v>
      </c>
      <c r="F696" s="2">
        <v>0</v>
      </c>
      <c r="G696" s="2">
        <v>0</v>
      </c>
      <c r="H696" s="2">
        <v>0</v>
      </c>
      <c r="I696" s="2">
        <v>0</v>
      </c>
      <c r="J696" s="100">
        <f t="shared" si="43"/>
        <v>0</v>
      </c>
      <c r="K696" s="2">
        <v>0</v>
      </c>
      <c r="L696" s="3">
        <f t="shared" si="40"/>
        <v>0</v>
      </c>
      <c r="M696" s="101">
        <f t="shared" si="41"/>
        <v>0</v>
      </c>
      <c r="N696" s="110"/>
      <c r="O696" s="2">
        <v>0</v>
      </c>
      <c r="P696" s="3">
        <f t="shared" si="42"/>
        <v>0</v>
      </c>
    </row>
    <row r="697" spans="1:16" x14ac:dyDescent="0.3">
      <c r="A697">
        <v>80701</v>
      </c>
      <c r="B697" s="2">
        <v>0</v>
      </c>
      <c r="C697" s="107">
        <v>-592.12</v>
      </c>
      <c r="D697" s="2">
        <v>0</v>
      </c>
      <c r="E697" s="2">
        <v>0</v>
      </c>
      <c r="F697" s="2">
        <v>740.05</v>
      </c>
      <c r="G697" s="2">
        <v>1430</v>
      </c>
      <c r="H697" s="2">
        <v>15.17</v>
      </c>
      <c r="I697" s="2">
        <v>15.17</v>
      </c>
      <c r="J697" s="100">
        <f t="shared" si="43"/>
        <v>868.22</v>
      </c>
      <c r="K697" s="2">
        <v>163.64999999999998</v>
      </c>
      <c r="L697" s="3">
        <f t="shared" si="40"/>
        <v>704.57</v>
      </c>
      <c r="M697" s="101">
        <f t="shared" si="41"/>
        <v>0.81151090737370712</v>
      </c>
      <c r="N697" s="110"/>
      <c r="O697" s="2">
        <v>592.12</v>
      </c>
      <c r="P697" s="3">
        <f t="shared" si="42"/>
        <v>-276.10000000000002</v>
      </c>
    </row>
    <row r="698" spans="1:16" x14ac:dyDescent="0.3">
      <c r="A698">
        <v>80702</v>
      </c>
      <c r="B698" s="2">
        <v>0</v>
      </c>
      <c r="C698" s="2">
        <v>0</v>
      </c>
      <c r="D698" s="2">
        <v>0</v>
      </c>
      <c r="E698" s="2">
        <v>0</v>
      </c>
      <c r="F698" s="2">
        <v>0</v>
      </c>
      <c r="G698" s="2">
        <v>0</v>
      </c>
      <c r="H698" s="2">
        <v>0</v>
      </c>
      <c r="I698" s="2">
        <v>0</v>
      </c>
      <c r="J698" s="100">
        <f t="shared" si="43"/>
        <v>0</v>
      </c>
      <c r="K698" s="2">
        <v>0</v>
      </c>
      <c r="L698" s="3">
        <f t="shared" si="40"/>
        <v>0</v>
      </c>
      <c r="M698" s="101">
        <f t="shared" si="41"/>
        <v>0</v>
      </c>
      <c r="N698" s="110"/>
      <c r="O698" s="2">
        <v>0</v>
      </c>
      <c r="P698" s="3">
        <f t="shared" si="42"/>
        <v>0</v>
      </c>
    </row>
    <row r="699" spans="1:16" x14ac:dyDescent="0.3">
      <c r="A699">
        <v>80704</v>
      </c>
      <c r="B699" s="2">
        <v>0</v>
      </c>
      <c r="C699" s="2">
        <v>0</v>
      </c>
      <c r="D699" s="2">
        <v>0</v>
      </c>
      <c r="E699" s="2">
        <v>0</v>
      </c>
      <c r="F699" s="2">
        <v>0</v>
      </c>
      <c r="G699" s="2">
        <v>0</v>
      </c>
      <c r="H699" s="2">
        <v>0</v>
      </c>
      <c r="I699" s="2">
        <v>0</v>
      </c>
      <c r="J699" s="100">
        <f t="shared" si="43"/>
        <v>0</v>
      </c>
      <c r="K699" s="2">
        <v>0</v>
      </c>
      <c r="L699" s="3">
        <f t="shared" si="40"/>
        <v>0</v>
      </c>
      <c r="M699" s="101">
        <f t="shared" si="41"/>
        <v>0</v>
      </c>
      <c r="N699" s="110"/>
      <c r="O699" s="2">
        <v>0</v>
      </c>
      <c r="P699" s="3">
        <f t="shared" si="42"/>
        <v>0</v>
      </c>
    </row>
    <row r="700" spans="1:16" x14ac:dyDescent="0.3">
      <c r="A700">
        <v>80801</v>
      </c>
      <c r="B700" s="2">
        <v>6870.91</v>
      </c>
      <c r="C700" s="2">
        <v>13083.02</v>
      </c>
      <c r="D700" s="2">
        <v>140.94</v>
      </c>
      <c r="E700" s="2">
        <v>140.94</v>
      </c>
      <c r="F700" s="2">
        <v>15350.69</v>
      </c>
      <c r="G700" s="2">
        <v>29662.41</v>
      </c>
      <c r="H700" s="2">
        <v>314.89</v>
      </c>
      <c r="I700" s="2">
        <v>314.89</v>
      </c>
      <c r="J700" s="100">
        <f t="shared" si="43"/>
        <v>43657.09</v>
      </c>
      <c r="K700" s="2">
        <v>33252.460000000006</v>
      </c>
      <c r="L700" s="3">
        <f t="shared" si="40"/>
        <v>10404.62999999999</v>
      </c>
      <c r="M700" s="101">
        <f t="shared" si="41"/>
        <v>0.23832623750231613</v>
      </c>
      <c r="N700" s="110"/>
      <c r="O700" s="2">
        <v>193.57</v>
      </c>
      <c r="P700" s="3">
        <f t="shared" si="42"/>
        <v>-43463.519999999997</v>
      </c>
    </row>
    <row r="701" spans="1:16" x14ac:dyDescent="0.3">
      <c r="A701">
        <v>80902</v>
      </c>
      <c r="B701" s="2">
        <v>0</v>
      </c>
      <c r="C701" s="2">
        <v>0</v>
      </c>
      <c r="D701" s="2">
        <v>0</v>
      </c>
      <c r="E701" s="2">
        <v>0</v>
      </c>
      <c r="F701" s="2">
        <v>0</v>
      </c>
      <c r="G701" s="2">
        <v>0</v>
      </c>
      <c r="H701" s="2">
        <v>0</v>
      </c>
      <c r="I701" s="2">
        <v>0</v>
      </c>
      <c r="J701" s="100">
        <f t="shared" si="43"/>
        <v>0</v>
      </c>
      <c r="K701" s="2">
        <v>0</v>
      </c>
      <c r="L701" s="3">
        <f t="shared" si="40"/>
        <v>0</v>
      </c>
      <c r="M701" s="101">
        <f t="shared" si="41"/>
        <v>0</v>
      </c>
      <c r="N701" s="110"/>
      <c r="O701" s="2">
        <v>0</v>
      </c>
      <c r="P701" s="3">
        <f t="shared" si="42"/>
        <v>0</v>
      </c>
    </row>
    <row r="702" spans="1:16" x14ac:dyDescent="0.3">
      <c r="A702">
        <v>81001</v>
      </c>
      <c r="B702" s="2">
        <v>0</v>
      </c>
      <c r="C702" s="107">
        <v>-2036.59</v>
      </c>
      <c r="D702" s="2">
        <v>0</v>
      </c>
      <c r="E702" s="2">
        <v>0</v>
      </c>
      <c r="F702" s="2">
        <v>18424</v>
      </c>
      <c r="G702" s="2">
        <v>35600.769999999997</v>
      </c>
      <c r="H702" s="2">
        <v>377.93</v>
      </c>
      <c r="I702" s="2">
        <v>377.93</v>
      </c>
      <c r="J702" s="100">
        <f t="shared" si="43"/>
        <v>34320.039999999994</v>
      </c>
      <c r="K702" s="2">
        <v>36030.61</v>
      </c>
      <c r="L702" s="3">
        <f t="shared" si="40"/>
        <v>-1710.570000000007</v>
      </c>
      <c r="M702" s="101">
        <f t="shared" si="41"/>
        <v>-4.9841725126194704E-2</v>
      </c>
      <c r="N702" s="110"/>
      <c r="O702" s="2">
        <v>2036.59</v>
      </c>
      <c r="P702" s="3">
        <f t="shared" si="42"/>
        <v>-32283.449999999993</v>
      </c>
    </row>
    <row r="703" spans="1:16" x14ac:dyDescent="0.3">
      <c r="A703">
        <v>81002</v>
      </c>
      <c r="B703" s="2">
        <v>0</v>
      </c>
      <c r="C703" s="2">
        <v>0</v>
      </c>
      <c r="D703" s="2">
        <v>0</v>
      </c>
      <c r="E703" s="2">
        <v>0</v>
      </c>
      <c r="F703" s="2">
        <v>0</v>
      </c>
      <c r="G703" s="2">
        <v>0</v>
      </c>
      <c r="H703" s="2">
        <v>0</v>
      </c>
      <c r="I703" s="2">
        <v>0</v>
      </c>
      <c r="J703" s="100">
        <f t="shared" si="43"/>
        <v>0</v>
      </c>
      <c r="K703" s="2">
        <v>0</v>
      </c>
      <c r="L703" s="3">
        <f t="shared" si="40"/>
        <v>0</v>
      </c>
      <c r="M703" s="101">
        <f t="shared" si="41"/>
        <v>0</v>
      </c>
      <c r="N703" s="110"/>
      <c r="O703" s="2">
        <v>0</v>
      </c>
      <c r="P703" s="3">
        <f t="shared" si="42"/>
        <v>0</v>
      </c>
    </row>
    <row r="704" spans="1:16" x14ac:dyDescent="0.3">
      <c r="A704">
        <v>81003</v>
      </c>
      <c r="B704" s="2">
        <v>0</v>
      </c>
      <c r="C704" s="2">
        <v>0</v>
      </c>
      <c r="D704" s="2">
        <v>0</v>
      </c>
      <c r="E704" s="2">
        <v>0</v>
      </c>
      <c r="F704" s="2">
        <v>0</v>
      </c>
      <c r="G704" s="2">
        <v>0</v>
      </c>
      <c r="H704" s="2">
        <v>0</v>
      </c>
      <c r="I704" s="2">
        <v>0</v>
      </c>
      <c r="J704" s="100">
        <f t="shared" si="43"/>
        <v>0</v>
      </c>
      <c r="K704" s="2">
        <v>434.24</v>
      </c>
      <c r="L704" s="3">
        <f t="shared" si="40"/>
        <v>-434.24</v>
      </c>
      <c r="M704" s="101">
        <f t="shared" si="41"/>
        <v>0</v>
      </c>
      <c r="N704" s="110"/>
      <c r="O704" s="2">
        <v>0</v>
      </c>
      <c r="P704" s="3">
        <f t="shared" si="42"/>
        <v>0</v>
      </c>
    </row>
    <row r="705" spans="1:16" x14ac:dyDescent="0.3">
      <c r="A705">
        <v>81004</v>
      </c>
      <c r="B705" s="2">
        <v>0</v>
      </c>
      <c r="C705" s="2">
        <v>0</v>
      </c>
      <c r="D705" s="2">
        <v>0</v>
      </c>
      <c r="E705" s="2">
        <v>0</v>
      </c>
      <c r="F705" s="2">
        <v>0</v>
      </c>
      <c r="G705" s="2">
        <v>0</v>
      </c>
      <c r="H705" s="2">
        <v>0</v>
      </c>
      <c r="I705" s="2">
        <v>0</v>
      </c>
      <c r="J705" s="100">
        <f t="shared" si="43"/>
        <v>0</v>
      </c>
      <c r="K705" s="2">
        <v>0</v>
      </c>
      <c r="L705" s="3">
        <f t="shared" si="40"/>
        <v>0</v>
      </c>
      <c r="M705" s="101">
        <f t="shared" si="41"/>
        <v>0</v>
      </c>
      <c r="N705" s="110"/>
      <c r="O705" s="2">
        <v>0</v>
      </c>
      <c r="P705" s="3">
        <f t="shared" si="42"/>
        <v>0</v>
      </c>
    </row>
    <row r="706" spans="1:16" x14ac:dyDescent="0.3">
      <c r="A706">
        <v>81005</v>
      </c>
      <c r="B706" s="2">
        <v>0</v>
      </c>
      <c r="C706" s="2">
        <v>0</v>
      </c>
      <c r="D706" s="2">
        <v>0</v>
      </c>
      <c r="E706" s="2">
        <v>0</v>
      </c>
      <c r="F706" s="2">
        <v>0</v>
      </c>
      <c r="G706" s="2">
        <v>0</v>
      </c>
      <c r="H706" s="2">
        <v>0</v>
      </c>
      <c r="I706" s="2">
        <v>0</v>
      </c>
      <c r="J706" s="100">
        <f t="shared" si="43"/>
        <v>0</v>
      </c>
      <c r="K706" s="2">
        <v>0</v>
      </c>
      <c r="L706" s="3">
        <f t="shared" si="40"/>
        <v>0</v>
      </c>
      <c r="M706" s="101">
        <f t="shared" si="41"/>
        <v>0</v>
      </c>
      <c r="N706" s="110"/>
      <c r="O706" s="2">
        <v>0</v>
      </c>
      <c r="P706" s="3">
        <f t="shared" si="42"/>
        <v>0</v>
      </c>
    </row>
    <row r="707" spans="1:16" x14ac:dyDescent="0.3">
      <c r="A707">
        <v>81102</v>
      </c>
      <c r="B707" s="2">
        <v>0</v>
      </c>
      <c r="C707" s="107">
        <v>-735.12</v>
      </c>
      <c r="D707" s="2">
        <v>0</v>
      </c>
      <c r="E707" s="2">
        <v>0</v>
      </c>
      <c r="F707" s="2">
        <v>18237.169999999998</v>
      </c>
      <c r="G707" s="2">
        <v>35239.85</v>
      </c>
      <c r="H707" s="2">
        <v>374.09</v>
      </c>
      <c r="I707" s="2">
        <v>374.09</v>
      </c>
      <c r="J707" s="100">
        <f t="shared" si="43"/>
        <v>35252.909999999989</v>
      </c>
      <c r="K707" s="2">
        <v>20652.809999999998</v>
      </c>
      <c r="L707" s="3">
        <f t="shared" ref="L707:L770" si="44">J707-K707</f>
        <v>14600.099999999991</v>
      </c>
      <c r="M707" s="101">
        <f t="shared" ref="M707:M770" si="45">IF(J707=0,0,L707/J707)</f>
        <v>0.41415304438697387</v>
      </c>
      <c r="N707" s="110"/>
      <c r="O707" s="2">
        <v>735.12</v>
      </c>
      <c r="P707" s="3">
        <f t="shared" ref="P707:P770" si="46">O707-J707</f>
        <v>-34517.789999999986</v>
      </c>
    </row>
    <row r="708" spans="1:16" x14ac:dyDescent="0.3">
      <c r="A708">
        <v>81201</v>
      </c>
      <c r="B708" s="2">
        <v>0</v>
      </c>
      <c r="C708" s="2">
        <v>0</v>
      </c>
      <c r="D708" s="2">
        <v>0</v>
      </c>
      <c r="E708" s="2">
        <v>0</v>
      </c>
      <c r="F708" s="2">
        <v>0</v>
      </c>
      <c r="G708" s="2">
        <v>0</v>
      </c>
      <c r="H708" s="2">
        <v>0</v>
      </c>
      <c r="I708" s="2">
        <v>0</v>
      </c>
      <c r="J708" s="100">
        <f t="shared" ref="J708:J771" si="47">SUM(C708:I708)-F708</f>
        <v>0</v>
      </c>
      <c r="K708" s="2">
        <v>0</v>
      </c>
      <c r="L708" s="3">
        <f t="shared" si="44"/>
        <v>0</v>
      </c>
      <c r="M708" s="101">
        <f t="shared" si="45"/>
        <v>0</v>
      </c>
      <c r="N708" s="110"/>
      <c r="O708" s="2">
        <v>0</v>
      </c>
      <c r="P708" s="3">
        <f t="shared" si="46"/>
        <v>0</v>
      </c>
    </row>
    <row r="709" spans="1:16" x14ac:dyDescent="0.3">
      <c r="A709">
        <v>81203</v>
      </c>
      <c r="B709" s="2">
        <v>0</v>
      </c>
      <c r="C709" s="2">
        <v>0</v>
      </c>
      <c r="D709" s="2">
        <v>0</v>
      </c>
      <c r="E709" s="2">
        <v>0</v>
      </c>
      <c r="F709" s="2">
        <v>0</v>
      </c>
      <c r="G709" s="2">
        <v>0</v>
      </c>
      <c r="H709" s="2">
        <v>0</v>
      </c>
      <c r="I709" s="2">
        <v>0</v>
      </c>
      <c r="J709" s="100">
        <f t="shared" si="47"/>
        <v>0</v>
      </c>
      <c r="K709" s="2">
        <v>0</v>
      </c>
      <c r="L709" s="3">
        <f t="shared" si="44"/>
        <v>0</v>
      </c>
      <c r="M709" s="101">
        <f t="shared" si="45"/>
        <v>0</v>
      </c>
      <c r="N709" s="110"/>
      <c r="O709" s="2">
        <v>0</v>
      </c>
      <c r="P709" s="3">
        <f t="shared" si="46"/>
        <v>0</v>
      </c>
    </row>
    <row r="710" spans="1:16" x14ac:dyDescent="0.3">
      <c r="A710">
        <v>81301</v>
      </c>
      <c r="B710" s="2">
        <v>0</v>
      </c>
      <c r="C710" s="107">
        <v>-371.49</v>
      </c>
      <c r="D710" s="2">
        <v>0</v>
      </c>
      <c r="E710" s="2">
        <v>0</v>
      </c>
      <c r="F710" s="2">
        <v>8328.4699999999993</v>
      </c>
      <c r="G710" s="2">
        <v>16093.11</v>
      </c>
      <c r="H710" s="2">
        <v>170.84</v>
      </c>
      <c r="I710" s="2">
        <v>170.84</v>
      </c>
      <c r="J710" s="100">
        <f t="shared" si="47"/>
        <v>16063.300000000001</v>
      </c>
      <c r="K710" s="2">
        <v>14355.21</v>
      </c>
      <c r="L710" s="3">
        <f t="shared" si="44"/>
        <v>1708.090000000002</v>
      </c>
      <c r="M710" s="101">
        <f t="shared" si="45"/>
        <v>0.10633493740389595</v>
      </c>
      <c r="N710" s="110"/>
      <c r="O710" s="2">
        <v>371.49</v>
      </c>
      <c r="P710" s="3">
        <f t="shared" si="46"/>
        <v>-15691.810000000001</v>
      </c>
    </row>
    <row r="711" spans="1:16" x14ac:dyDescent="0.3">
      <c r="A711">
        <v>81402</v>
      </c>
      <c r="B711" s="2">
        <v>0</v>
      </c>
      <c r="C711" s="2">
        <v>0</v>
      </c>
      <c r="D711" s="2">
        <v>0</v>
      </c>
      <c r="E711" s="2">
        <v>0</v>
      </c>
      <c r="F711" s="2">
        <v>1459</v>
      </c>
      <c r="G711" s="2">
        <v>2819.17</v>
      </c>
      <c r="H711" s="2">
        <v>29.92</v>
      </c>
      <c r="I711" s="2">
        <v>29.92</v>
      </c>
      <c r="J711" s="100">
        <f t="shared" si="47"/>
        <v>2879.01</v>
      </c>
      <c r="K711" s="2">
        <v>1662.7999999999993</v>
      </c>
      <c r="L711" s="3">
        <f t="shared" si="44"/>
        <v>1216.2100000000009</v>
      </c>
      <c r="M711" s="101">
        <f t="shared" si="45"/>
        <v>0.42244035276015046</v>
      </c>
      <c r="N711" s="110"/>
      <c r="O711" s="2">
        <v>0</v>
      </c>
      <c r="P711" s="3">
        <f t="shared" si="46"/>
        <v>-2879.01</v>
      </c>
    </row>
    <row r="712" spans="1:16" x14ac:dyDescent="0.3">
      <c r="A712">
        <v>81403</v>
      </c>
      <c r="B712" s="2">
        <v>0</v>
      </c>
      <c r="C712" s="2">
        <v>0</v>
      </c>
      <c r="D712" s="2">
        <v>0</v>
      </c>
      <c r="E712" s="2">
        <v>0</v>
      </c>
      <c r="F712" s="2">
        <v>0</v>
      </c>
      <c r="G712" s="2">
        <v>0</v>
      </c>
      <c r="H712" s="2">
        <v>0</v>
      </c>
      <c r="I712" s="2">
        <v>0</v>
      </c>
      <c r="J712" s="100">
        <f t="shared" si="47"/>
        <v>0</v>
      </c>
      <c r="K712" s="2">
        <v>16.130000000000003</v>
      </c>
      <c r="L712" s="3">
        <f t="shared" si="44"/>
        <v>-16.130000000000003</v>
      </c>
      <c r="M712" s="101">
        <f t="shared" si="45"/>
        <v>0</v>
      </c>
      <c r="N712" s="110"/>
      <c r="O712" s="2">
        <v>0</v>
      </c>
      <c r="P712" s="3">
        <f t="shared" si="46"/>
        <v>0</v>
      </c>
    </row>
    <row r="713" spans="1:16" x14ac:dyDescent="0.3">
      <c r="A713">
        <v>81408</v>
      </c>
      <c r="B713" s="2">
        <v>0</v>
      </c>
      <c r="C713" s="2">
        <v>0</v>
      </c>
      <c r="D713" s="2">
        <v>0</v>
      </c>
      <c r="E713" s="2">
        <v>0</v>
      </c>
      <c r="F713" s="2">
        <v>0</v>
      </c>
      <c r="G713" s="2">
        <v>0</v>
      </c>
      <c r="H713" s="2">
        <v>0</v>
      </c>
      <c r="I713" s="2">
        <v>0</v>
      </c>
      <c r="J713" s="100">
        <f t="shared" si="47"/>
        <v>0</v>
      </c>
      <c r="K713" s="2">
        <v>0</v>
      </c>
      <c r="L713" s="3">
        <f t="shared" si="44"/>
        <v>0</v>
      </c>
      <c r="M713" s="101">
        <f t="shared" si="45"/>
        <v>0</v>
      </c>
      <c r="N713" s="110"/>
      <c r="O713" s="2">
        <v>9.25</v>
      </c>
      <c r="P713" s="3">
        <f t="shared" si="46"/>
        <v>9.25</v>
      </c>
    </row>
    <row r="714" spans="1:16" x14ac:dyDescent="0.3">
      <c r="A714">
        <v>81501</v>
      </c>
      <c r="B714" s="2">
        <v>0</v>
      </c>
      <c r="C714" s="107">
        <v>-853.91</v>
      </c>
      <c r="D714" s="2">
        <v>0</v>
      </c>
      <c r="E714" s="2">
        <v>0</v>
      </c>
      <c r="F714" s="2">
        <v>3771.96</v>
      </c>
      <c r="G714" s="2">
        <v>7288.55</v>
      </c>
      <c r="H714" s="2">
        <v>77.38</v>
      </c>
      <c r="I714" s="2">
        <v>77.38</v>
      </c>
      <c r="J714" s="100">
        <f t="shared" si="47"/>
        <v>6589.3999999999987</v>
      </c>
      <c r="K714" s="2">
        <v>5406.6600000000008</v>
      </c>
      <c r="L714" s="3">
        <f t="shared" si="44"/>
        <v>1182.739999999998</v>
      </c>
      <c r="M714" s="101">
        <f t="shared" si="45"/>
        <v>0.17949130421586157</v>
      </c>
      <c r="N714" s="110"/>
      <c r="O714" s="2">
        <v>853.91</v>
      </c>
      <c r="P714" s="3">
        <f t="shared" si="46"/>
        <v>-5735.4899999999989</v>
      </c>
    </row>
    <row r="715" spans="1:16" x14ac:dyDescent="0.3">
      <c r="A715">
        <v>81601</v>
      </c>
      <c r="B715" s="2">
        <v>0</v>
      </c>
      <c r="C715" s="107">
        <v>-16.91</v>
      </c>
      <c r="D715" s="2">
        <v>0</v>
      </c>
      <c r="E715" s="2">
        <v>0</v>
      </c>
      <c r="F715" s="2">
        <v>6804.89</v>
      </c>
      <c r="G715" s="2">
        <v>13148.98</v>
      </c>
      <c r="H715" s="2">
        <v>139.6</v>
      </c>
      <c r="I715" s="2">
        <v>139.6</v>
      </c>
      <c r="J715" s="100">
        <f t="shared" si="47"/>
        <v>13411.269999999997</v>
      </c>
      <c r="K715" s="2">
        <v>13156.29</v>
      </c>
      <c r="L715" s="3">
        <f t="shared" si="44"/>
        <v>254.97999999999593</v>
      </c>
      <c r="M715" s="101">
        <f t="shared" si="45"/>
        <v>1.9012367956203698E-2</v>
      </c>
      <c r="N715" s="110"/>
      <c r="O715" s="2">
        <v>16.91</v>
      </c>
      <c r="P715" s="3">
        <f t="shared" si="46"/>
        <v>-13394.359999999997</v>
      </c>
    </row>
    <row r="716" spans="1:16" x14ac:dyDescent="0.3">
      <c r="A716">
        <v>81701</v>
      </c>
      <c r="B716" s="2">
        <v>0</v>
      </c>
      <c r="C716" s="2">
        <v>0</v>
      </c>
      <c r="D716" s="2">
        <v>0</v>
      </c>
      <c r="E716" s="2">
        <v>0</v>
      </c>
      <c r="F716" s="2">
        <v>0</v>
      </c>
      <c r="G716" s="2">
        <v>0</v>
      </c>
      <c r="H716" s="2">
        <v>0</v>
      </c>
      <c r="I716" s="2">
        <v>0</v>
      </c>
      <c r="J716" s="100">
        <f t="shared" si="47"/>
        <v>0</v>
      </c>
      <c r="K716" s="2">
        <v>0</v>
      </c>
      <c r="L716" s="3">
        <f t="shared" si="44"/>
        <v>0</v>
      </c>
      <c r="M716" s="101">
        <f t="shared" si="45"/>
        <v>0</v>
      </c>
      <c r="N716" s="110"/>
      <c r="O716" s="2">
        <v>0</v>
      </c>
      <c r="P716" s="3">
        <f t="shared" si="46"/>
        <v>0</v>
      </c>
    </row>
    <row r="717" spans="1:16" x14ac:dyDescent="0.3">
      <c r="A717">
        <v>81802</v>
      </c>
      <c r="B717" s="2">
        <v>30594.44</v>
      </c>
      <c r="C717" s="2">
        <v>54583.37</v>
      </c>
      <c r="D717" s="2">
        <v>627.57000000000005</v>
      </c>
      <c r="E717" s="2">
        <v>627.57000000000005</v>
      </c>
      <c r="F717" s="2">
        <v>26431.24</v>
      </c>
      <c r="G717" s="2">
        <v>51072.92</v>
      </c>
      <c r="H717" s="2">
        <v>542.17999999999995</v>
      </c>
      <c r="I717" s="2">
        <v>542.17999999999995</v>
      </c>
      <c r="J717" s="100">
        <f t="shared" si="47"/>
        <v>107995.78999999996</v>
      </c>
      <c r="K717" s="2">
        <v>78891</v>
      </c>
      <c r="L717" s="3">
        <f t="shared" si="44"/>
        <v>29104.789999999964</v>
      </c>
      <c r="M717" s="101">
        <f t="shared" si="45"/>
        <v>0.26949930177833759</v>
      </c>
      <c r="N717" s="110"/>
      <c r="O717" s="2">
        <v>4533.24</v>
      </c>
      <c r="P717" s="3">
        <f t="shared" si="46"/>
        <v>-103462.54999999996</v>
      </c>
    </row>
    <row r="718" spans="1:16" x14ac:dyDescent="0.3">
      <c r="A718">
        <v>81805</v>
      </c>
      <c r="B718" s="2">
        <v>0</v>
      </c>
      <c r="C718" s="2">
        <v>0</v>
      </c>
      <c r="D718" s="2">
        <v>0</v>
      </c>
      <c r="E718" s="2">
        <v>0</v>
      </c>
      <c r="F718" s="2">
        <v>2723.61</v>
      </c>
      <c r="G718" s="2">
        <v>5263.02</v>
      </c>
      <c r="H718" s="2">
        <v>55.88</v>
      </c>
      <c r="I718" s="2">
        <v>55.88</v>
      </c>
      <c r="J718" s="100">
        <f t="shared" si="47"/>
        <v>5374.7800000000007</v>
      </c>
      <c r="K718" s="2">
        <v>4783.8500000000004</v>
      </c>
      <c r="L718" s="3">
        <f t="shared" si="44"/>
        <v>590.93000000000029</v>
      </c>
      <c r="M718" s="101">
        <f t="shared" si="45"/>
        <v>0.10994496518927291</v>
      </c>
      <c r="N718" s="110"/>
      <c r="O718" s="2">
        <v>0</v>
      </c>
      <c r="P718" s="3">
        <f t="shared" si="46"/>
        <v>-5374.7800000000007</v>
      </c>
    </row>
    <row r="719" spans="1:16" x14ac:dyDescent="0.3">
      <c r="A719">
        <v>81806</v>
      </c>
      <c r="B719" s="2">
        <v>0</v>
      </c>
      <c r="C719" s="2">
        <v>0</v>
      </c>
      <c r="D719" s="2">
        <v>0</v>
      </c>
      <c r="E719" s="2">
        <v>0</v>
      </c>
      <c r="F719" s="2">
        <v>0</v>
      </c>
      <c r="G719" s="2">
        <v>0</v>
      </c>
      <c r="H719" s="2">
        <v>0</v>
      </c>
      <c r="I719" s="2">
        <v>0</v>
      </c>
      <c r="J719" s="100">
        <f t="shared" si="47"/>
        <v>0</v>
      </c>
      <c r="K719" s="2">
        <v>0</v>
      </c>
      <c r="L719" s="3">
        <f t="shared" si="44"/>
        <v>0</v>
      </c>
      <c r="M719" s="101">
        <f t="shared" si="45"/>
        <v>0</v>
      </c>
      <c r="N719" s="110"/>
      <c r="O719" s="2">
        <v>0</v>
      </c>
      <c r="P719" s="3">
        <f t="shared" si="46"/>
        <v>0</v>
      </c>
    </row>
    <row r="720" spans="1:16" x14ac:dyDescent="0.3">
      <c r="A720">
        <v>81901</v>
      </c>
      <c r="B720" s="2">
        <v>0</v>
      </c>
      <c r="C720" s="2">
        <v>0</v>
      </c>
      <c r="D720" s="2">
        <v>0</v>
      </c>
      <c r="E720" s="2">
        <v>0</v>
      </c>
      <c r="F720" s="2">
        <v>1448.88</v>
      </c>
      <c r="G720" s="2">
        <v>2799.19</v>
      </c>
      <c r="H720" s="2">
        <v>29.73</v>
      </c>
      <c r="I720" s="2">
        <v>29.73</v>
      </c>
      <c r="J720" s="100">
        <f t="shared" si="47"/>
        <v>2858.6499999999987</v>
      </c>
      <c r="K720" s="2">
        <v>1694.08</v>
      </c>
      <c r="L720" s="3">
        <f t="shared" si="44"/>
        <v>1164.5699999999988</v>
      </c>
      <c r="M720" s="101">
        <f t="shared" si="45"/>
        <v>0.40738460462106213</v>
      </c>
      <c r="N720" s="110"/>
      <c r="O720" s="2">
        <v>0</v>
      </c>
      <c r="P720" s="3">
        <f t="shared" si="46"/>
        <v>-2858.6499999999987</v>
      </c>
    </row>
    <row r="721" spans="1:16" x14ac:dyDescent="0.3">
      <c r="A721">
        <v>81902</v>
      </c>
      <c r="B721" s="2">
        <v>0</v>
      </c>
      <c r="C721" s="2">
        <v>0</v>
      </c>
      <c r="D721" s="2">
        <v>0</v>
      </c>
      <c r="E721" s="2">
        <v>0</v>
      </c>
      <c r="F721" s="2">
        <v>0</v>
      </c>
      <c r="G721" s="2">
        <v>0</v>
      </c>
      <c r="H721" s="2">
        <v>0</v>
      </c>
      <c r="I721" s="2">
        <v>0</v>
      </c>
      <c r="J721" s="100">
        <f t="shared" si="47"/>
        <v>0</v>
      </c>
      <c r="K721" s="2">
        <v>0</v>
      </c>
      <c r="L721" s="3">
        <f t="shared" si="44"/>
        <v>0</v>
      </c>
      <c r="M721" s="101">
        <f t="shared" si="45"/>
        <v>0</v>
      </c>
      <c r="N721" s="110"/>
      <c r="O721" s="2">
        <v>0</v>
      </c>
      <c r="P721" s="3">
        <f t="shared" si="46"/>
        <v>0</v>
      </c>
    </row>
    <row r="722" spans="1:16" x14ac:dyDescent="0.3">
      <c r="A722">
        <v>82001</v>
      </c>
      <c r="B722" s="2">
        <v>0</v>
      </c>
      <c r="C722" s="2">
        <v>0</v>
      </c>
      <c r="D722" s="2">
        <v>0</v>
      </c>
      <c r="E722" s="2">
        <v>0</v>
      </c>
      <c r="F722" s="2">
        <v>0</v>
      </c>
      <c r="G722" s="2">
        <v>0</v>
      </c>
      <c r="H722" s="2">
        <v>0</v>
      </c>
      <c r="I722" s="2">
        <v>0</v>
      </c>
      <c r="J722" s="100">
        <f t="shared" si="47"/>
        <v>0</v>
      </c>
      <c r="K722" s="2">
        <v>0</v>
      </c>
      <c r="L722" s="3">
        <f t="shared" si="44"/>
        <v>0</v>
      </c>
      <c r="M722" s="101">
        <f t="shared" si="45"/>
        <v>0</v>
      </c>
      <c r="N722" s="110"/>
      <c r="O722" s="2">
        <v>24.16</v>
      </c>
      <c r="P722" s="3">
        <f t="shared" si="46"/>
        <v>24.16</v>
      </c>
    </row>
    <row r="723" spans="1:16" x14ac:dyDescent="0.3">
      <c r="A723">
        <v>82101</v>
      </c>
      <c r="B723" s="2">
        <v>0</v>
      </c>
      <c r="C723" s="107">
        <v>-948.53</v>
      </c>
      <c r="D723" s="2">
        <v>0</v>
      </c>
      <c r="E723" s="2">
        <v>0</v>
      </c>
      <c r="F723" s="2">
        <v>7282.9</v>
      </c>
      <c r="G723" s="2">
        <v>14072.6</v>
      </c>
      <c r="H723" s="2">
        <v>149.41999999999999</v>
      </c>
      <c r="I723" s="2">
        <v>149.41999999999999</v>
      </c>
      <c r="J723" s="100">
        <f t="shared" si="47"/>
        <v>13422.909999999998</v>
      </c>
      <c r="K723" s="2">
        <v>3390.9</v>
      </c>
      <c r="L723" s="3">
        <f t="shared" si="44"/>
        <v>10032.009999999998</v>
      </c>
      <c r="M723" s="101">
        <f t="shared" si="45"/>
        <v>0.74737966655516574</v>
      </c>
      <c r="N723" s="110"/>
      <c r="O723" s="2">
        <v>948.53</v>
      </c>
      <c r="P723" s="3">
        <f t="shared" si="46"/>
        <v>-12474.379999999997</v>
      </c>
    </row>
    <row r="724" spans="1:16" x14ac:dyDescent="0.3">
      <c r="A724">
        <v>82106</v>
      </c>
      <c r="B724" s="2">
        <v>0</v>
      </c>
      <c r="C724" s="2">
        <v>0</v>
      </c>
      <c r="D724" s="2">
        <v>0</v>
      </c>
      <c r="E724" s="2">
        <v>0</v>
      </c>
      <c r="F724" s="2">
        <v>0</v>
      </c>
      <c r="G724" s="2">
        <v>0</v>
      </c>
      <c r="H724" s="2">
        <v>0</v>
      </c>
      <c r="I724" s="2">
        <v>0</v>
      </c>
      <c r="J724" s="100">
        <f t="shared" si="47"/>
        <v>0</v>
      </c>
      <c r="K724" s="2">
        <v>23.71</v>
      </c>
      <c r="L724" s="3">
        <f t="shared" si="44"/>
        <v>-23.71</v>
      </c>
      <c r="M724" s="101">
        <f t="shared" si="45"/>
        <v>0</v>
      </c>
      <c r="N724" s="110"/>
      <c r="O724" s="2">
        <v>0</v>
      </c>
      <c r="P724" s="3">
        <f t="shared" si="46"/>
        <v>0</v>
      </c>
    </row>
    <row r="725" spans="1:16" x14ac:dyDescent="0.3">
      <c r="A725">
        <v>82107</v>
      </c>
      <c r="B725" s="2">
        <v>0</v>
      </c>
      <c r="C725" s="2">
        <v>0</v>
      </c>
      <c r="D725" s="2">
        <v>0</v>
      </c>
      <c r="E725" s="2">
        <v>0</v>
      </c>
      <c r="F725" s="2">
        <v>288.35000000000002</v>
      </c>
      <c r="G725" s="2">
        <v>557.20000000000005</v>
      </c>
      <c r="H725" s="2">
        <v>5.92</v>
      </c>
      <c r="I725" s="2">
        <v>5.92</v>
      </c>
      <c r="J725" s="100">
        <f t="shared" si="47"/>
        <v>569.04</v>
      </c>
      <c r="K725" s="2">
        <v>0</v>
      </c>
      <c r="L725" s="3">
        <f t="shared" si="44"/>
        <v>569.04</v>
      </c>
      <c r="M725" s="101">
        <f t="shared" si="45"/>
        <v>1</v>
      </c>
      <c r="N725" s="110"/>
      <c r="O725" s="2">
        <v>0</v>
      </c>
      <c r="P725" s="3">
        <f t="shared" si="46"/>
        <v>-569.04</v>
      </c>
    </row>
    <row r="726" spans="1:16" x14ac:dyDescent="0.3">
      <c r="A726">
        <v>82108</v>
      </c>
      <c r="B726" s="2">
        <v>0</v>
      </c>
      <c r="C726" s="2">
        <v>0</v>
      </c>
      <c r="D726" s="2">
        <v>0</v>
      </c>
      <c r="E726" s="2">
        <v>0</v>
      </c>
      <c r="F726" s="2">
        <v>0</v>
      </c>
      <c r="G726" s="2">
        <v>0</v>
      </c>
      <c r="H726" s="2">
        <v>0</v>
      </c>
      <c r="I726" s="2">
        <v>0</v>
      </c>
      <c r="J726" s="100">
        <f t="shared" si="47"/>
        <v>0</v>
      </c>
      <c r="K726" s="2">
        <v>0</v>
      </c>
      <c r="L726" s="3">
        <f t="shared" si="44"/>
        <v>0</v>
      </c>
      <c r="M726" s="101">
        <f t="shared" si="45"/>
        <v>0</v>
      </c>
      <c r="N726" s="110"/>
      <c r="O726" s="2">
        <v>0</v>
      </c>
      <c r="P726" s="3">
        <f t="shared" si="46"/>
        <v>0</v>
      </c>
    </row>
    <row r="727" spans="1:16" x14ac:dyDescent="0.3">
      <c r="A727">
        <v>82109</v>
      </c>
      <c r="B727" s="2">
        <v>0</v>
      </c>
      <c r="C727" s="107">
        <v>-1.32</v>
      </c>
      <c r="D727" s="2">
        <v>0</v>
      </c>
      <c r="E727" s="2">
        <v>0</v>
      </c>
      <c r="F727" s="2">
        <v>107.64</v>
      </c>
      <c r="G727" s="2">
        <v>207.99</v>
      </c>
      <c r="H727" s="2">
        <v>2.2000000000000002</v>
      </c>
      <c r="I727" s="2">
        <v>2.2000000000000002</v>
      </c>
      <c r="J727" s="100">
        <f t="shared" si="47"/>
        <v>211.07</v>
      </c>
      <c r="K727" s="2">
        <v>0</v>
      </c>
      <c r="L727" s="3">
        <f t="shared" si="44"/>
        <v>211.07</v>
      </c>
      <c r="M727" s="101">
        <f t="shared" si="45"/>
        <v>1</v>
      </c>
      <c r="N727" s="110"/>
      <c r="O727" s="2">
        <v>1.32</v>
      </c>
      <c r="P727" s="3">
        <f t="shared" si="46"/>
        <v>-209.75</v>
      </c>
    </row>
    <row r="728" spans="1:16" x14ac:dyDescent="0.3">
      <c r="A728">
        <v>82110</v>
      </c>
      <c r="B728" s="2">
        <v>0</v>
      </c>
      <c r="C728" s="2">
        <v>0</v>
      </c>
      <c r="D728" s="2">
        <v>0</v>
      </c>
      <c r="E728" s="2">
        <v>0</v>
      </c>
      <c r="F728" s="2">
        <v>0</v>
      </c>
      <c r="G728" s="2">
        <v>0</v>
      </c>
      <c r="H728" s="2">
        <v>0</v>
      </c>
      <c r="I728" s="2">
        <v>0</v>
      </c>
      <c r="J728" s="100">
        <f t="shared" si="47"/>
        <v>0</v>
      </c>
      <c r="K728" s="2">
        <v>0</v>
      </c>
      <c r="L728" s="3">
        <f t="shared" si="44"/>
        <v>0</v>
      </c>
      <c r="M728" s="101">
        <f t="shared" si="45"/>
        <v>0</v>
      </c>
      <c r="N728" s="110"/>
      <c r="O728" s="2">
        <v>0</v>
      </c>
      <c r="P728" s="3">
        <f t="shared" si="46"/>
        <v>0</v>
      </c>
    </row>
    <row r="729" spans="1:16" x14ac:dyDescent="0.3">
      <c r="A729">
        <v>82201</v>
      </c>
      <c r="B729" s="2">
        <v>0</v>
      </c>
      <c r="C729" s="107">
        <v>-990.82</v>
      </c>
      <c r="D729" s="2">
        <v>0</v>
      </c>
      <c r="E729" s="2">
        <v>0</v>
      </c>
      <c r="F729" s="2">
        <v>10246.969999999999</v>
      </c>
      <c r="G729" s="2">
        <v>19800.04</v>
      </c>
      <c r="H729" s="2">
        <v>210.19</v>
      </c>
      <c r="I729" s="2">
        <v>210.19</v>
      </c>
      <c r="J729" s="100">
        <f t="shared" si="47"/>
        <v>19229.599999999999</v>
      </c>
      <c r="K729" s="2">
        <v>17765.979999999996</v>
      </c>
      <c r="L729" s="3">
        <f t="shared" si="44"/>
        <v>1463.6200000000026</v>
      </c>
      <c r="M729" s="101">
        <f t="shared" si="45"/>
        <v>7.611286766235402E-2</v>
      </c>
      <c r="N729" s="110"/>
      <c r="O729" s="2">
        <v>990.82</v>
      </c>
      <c r="P729" s="3">
        <f t="shared" si="46"/>
        <v>-18238.78</v>
      </c>
    </row>
    <row r="730" spans="1:16" x14ac:dyDescent="0.3">
      <c r="A730">
        <v>82301</v>
      </c>
      <c r="B730" s="2">
        <v>0</v>
      </c>
      <c r="C730" s="107">
        <v>-3201.09</v>
      </c>
      <c r="D730" s="2">
        <v>0</v>
      </c>
      <c r="E730" s="2">
        <v>0</v>
      </c>
      <c r="F730" s="2">
        <v>71694.039999999994</v>
      </c>
      <c r="G730" s="2">
        <v>138436.62</v>
      </c>
      <c r="H730" s="2">
        <v>1470.65</v>
      </c>
      <c r="I730" s="2">
        <v>1470.65</v>
      </c>
      <c r="J730" s="100">
        <f t="shared" si="47"/>
        <v>138176.83000000002</v>
      </c>
      <c r="K730" s="2">
        <v>119188.62999999998</v>
      </c>
      <c r="L730" s="3">
        <f t="shared" si="44"/>
        <v>18988.200000000041</v>
      </c>
      <c r="M730" s="101">
        <f t="shared" si="45"/>
        <v>0.13741956592867299</v>
      </c>
      <c r="N730" s="110"/>
      <c r="O730" s="2">
        <v>3201.09</v>
      </c>
      <c r="P730" s="3">
        <f t="shared" si="46"/>
        <v>-134975.74000000002</v>
      </c>
    </row>
    <row r="731" spans="1:16" x14ac:dyDescent="0.3">
      <c r="A731">
        <v>82306</v>
      </c>
      <c r="B731" s="2">
        <v>0</v>
      </c>
      <c r="C731" s="2">
        <v>0</v>
      </c>
      <c r="D731" s="2">
        <v>0</v>
      </c>
      <c r="E731" s="2">
        <v>0</v>
      </c>
      <c r="F731" s="2">
        <v>0</v>
      </c>
      <c r="G731" s="2">
        <v>0</v>
      </c>
      <c r="H731" s="2">
        <v>0</v>
      </c>
      <c r="I731" s="2">
        <v>0</v>
      </c>
      <c r="J731" s="100">
        <f t="shared" si="47"/>
        <v>0</v>
      </c>
      <c r="K731" s="2">
        <v>0</v>
      </c>
      <c r="L731" s="3">
        <f t="shared" si="44"/>
        <v>0</v>
      </c>
      <c r="M731" s="101">
        <f t="shared" si="45"/>
        <v>0</v>
      </c>
      <c r="N731" s="110"/>
      <c r="O731" s="2">
        <v>0</v>
      </c>
      <c r="P731" s="3">
        <f t="shared" si="46"/>
        <v>0</v>
      </c>
    </row>
    <row r="732" spans="1:16" x14ac:dyDescent="0.3">
      <c r="A732">
        <v>82307</v>
      </c>
      <c r="B732" s="2">
        <v>0</v>
      </c>
      <c r="C732" s="2">
        <v>0</v>
      </c>
      <c r="D732" s="2">
        <v>0</v>
      </c>
      <c r="E732" s="2">
        <v>0</v>
      </c>
      <c r="F732" s="2">
        <v>0</v>
      </c>
      <c r="G732" s="2">
        <v>0</v>
      </c>
      <c r="H732" s="2">
        <v>0</v>
      </c>
      <c r="I732" s="2">
        <v>0</v>
      </c>
      <c r="J732" s="100">
        <f t="shared" si="47"/>
        <v>0</v>
      </c>
      <c r="K732" s="2">
        <v>0</v>
      </c>
      <c r="L732" s="3">
        <f t="shared" si="44"/>
        <v>0</v>
      </c>
      <c r="M732" s="101">
        <f t="shared" si="45"/>
        <v>0</v>
      </c>
      <c r="N732" s="110"/>
      <c r="O732" s="2">
        <v>0</v>
      </c>
      <c r="P732" s="3">
        <f t="shared" si="46"/>
        <v>0</v>
      </c>
    </row>
    <row r="733" spans="1:16" x14ac:dyDescent="0.3">
      <c r="A733">
        <v>82308</v>
      </c>
      <c r="B733" s="2">
        <v>0</v>
      </c>
      <c r="C733" s="2">
        <v>0</v>
      </c>
      <c r="D733" s="2">
        <v>0</v>
      </c>
      <c r="E733" s="2">
        <v>0</v>
      </c>
      <c r="F733" s="2">
        <v>0</v>
      </c>
      <c r="G733" s="2">
        <v>0</v>
      </c>
      <c r="H733" s="2">
        <v>0</v>
      </c>
      <c r="I733" s="2">
        <v>0</v>
      </c>
      <c r="J733" s="100">
        <f t="shared" si="47"/>
        <v>0</v>
      </c>
      <c r="K733" s="2">
        <v>0</v>
      </c>
      <c r="L733" s="3">
        <f t="shared" si="44"/>
        <v>0</v>
      </c>
      <c r="M733" s="101">
        <f t="shared" si="45"/>
        <v>0</v>
      </c>
      <c r="N733" s="110"/>
      <c r="O733" s="2">
        <v>0</v>
      </c>
      <c r="P733" s="3">
        <f t="shared" si="46"/>
        <v>0</v>
      </c>
    </row>
    <row r="734" spans="1:16" x14ac:dyDescent="0.3">
      <c r="A734">
        <v>82309</v>
      </c>
      <c r="B734" s="2">
        <v>0</v>
      </c>
      <c r="C734" s="2">
        <v>0</v>
      </c>
      <c r="D734" s="2">
        <v>0</v>
      </c>
      <c r="E734" s="2">
        <v>0</v>
      </c>
      <c r="F734" s="2">
        <v>0</v>
      </c>
      <c r="G734" s="2">
        <v>0</v>
      </c>
      <c r="H734" s="2">
        <v>0</v>
      </c>
      <c r="I734" s="2">
        <v>0</v>
      </c>
      <c r="J734" s="100">
        <f t="shared" si="47"/>
        <v>0</v>
      </c>
      <c r="K734" s="2">
        <v>0</v>
      </c>
      <c r="L734" s="3">
        <f t="shared" si="44"/>
        <v>0</v>
      </c>
      <c r="M734" s="101">
        <f t="shared" si="45"/>
        <v>0</v>
      </c>
      <c r="N734" s="110"/>
      <c r="O734" s="2">
        <v>0</v>
      </c>
      <c r="P734" s="3">
        <f t="shared" si="46"/>
        <v>0</v>
      </c>
    </row>
    <row r="735" spans="1:16" x14ac:dyDescent="0.3">
      <c r="A735">
        <v>82312</v>
      </c>
      <c r="B735" s="2">
        <v>0</v>
      </c>
      <c r="C735" s="2">
        <v>0</v>
      </c>
      <c r="D735" s="2">
        <v>0</v>
      </c>
      <c r="E735" s="2">
        <v>0</v>
      </c>
      <c r="F735" s="2">
        <v>0</v>
      </c>
      <c r="G735" s="2">
        <v>0</v>
      </c>
      <c r="H735" s="2">
        <v>0</v>
      </c>
      <c r="I735" s="2">
        <v>0</v>
      </c>
      <c r="J735" s="100">
        <f t="shared" si="47"/>
        <v>0</v>
      </c>
      <c r="K735" s="2">
        <v>0</v>
      </c>
      <c r="L735" s="3">
        <f t="shared" si="44"/>
        <v>0</v>
      </c>
      <c r="M735" s="101">
        <f t="shared" si="45"/>
        <v>0</v>
      </c>
      <c r="N735" s="110"/>
      <c r="O735" s="2">
        <v>0</v>
      </c>
      <c r="P735" s="3">
        <f t="shared" si="46"/>
        <v>0</v>
      </c>
    </row>
    <row r="736" spans="1:16" x14ac:dyDescent="0.3">
      <c r="A736">
        <v>82313</v>
      </c>
      <c r="B736" s="2">
        <v>0</v>
      </c>
      <c r="C736" s="2">
        <v>0</v>
      </c>
      <c r="D736" s="2">
        <v>0</v>
      </c>
      <c r="E736" s="2">
        <v>0</v>
      </c>
      <c r="F736" s="2">
        <v>0</v>
      </c>
      <c r="G736" s="2">
        <v>0</v>
      </c>
      <c r="H736" s="2">
        <v>0</v>
      </c>
      <c r="I736" s="2">
        <v>0</v>
      </c>
      <c r="J736" s="100">
        <f t="shared" si="47"/>
        <v>0</v>
      </c>
      <c r="K736" s="2">
        <v>0</v>
      </c>
      <c r="L736" s="3">
        <f t="shared" si="44"/>
        <v>0</v>
      </c>
      <c r="M736" s="101">
        <f t="shared" si="45"/>
        <v>0</v>
      </c>
      <c r="N736" s="110"/>
      <c r="O736" s="2">
        <v>0</v>
      </c>
      <c r="P736" s="3">
        <f t="shared" si="46"/>
        <v>0</v>
      </c>
    </row>
    <row r="737" spans="1:16" x14ac:dyDescent="0.3">
      <c r="A737">
        <v>82401</v>
      </c>
      <c r="B737" s="2">
        <v>0</v>
      </c>
      <c r="C737" s="107">
        <v>-142.4</v>
      </c>
      <c r="D737" s="2">
        <v>0</v>
      </c>
      <c r="E737" s="2">
        <v>0</v>
      </c>
      <c r="F737" s="2">
        <v>4223.18</v>
      </c>
      <c r="G737" s="2">
        <v>8160.47</v>
      </c>
      <c r="H737" s="2">
        <v>86.63</v>
      </c>
      <c r="I737" s="2">
        <v>86.63</v>
      </c>
      <c r="J737" s="100">
        <f t="shared" si="47"/>
        <v>8191.3299999999981</v>
      </c>
      <c r="K737" s="2">
        <v>7217.4300000000012</v>
      </c>
      <c r="L737" s="3">
        <f t="shared" si="44"/>
        <v>973.89999999999691</v>
      </c>
      <c r="M737" s="101">
        <f t="shared" si="45"/>
        <v>0.11889400134044131</v>
      </c>
      <c r="N737" s="110"/>
      <c r="O737" s="2">
        <v>142.4</v>
      </c>
      <c r="P737" s="3">
        <f t="shared" si="46"/>
        <v>-8048.9299999999985</v>
      </c>
    </row>
    <row r="738" spans="1:16" x14ac:dyDescent="0.3">
      <c r="A738">
        <v>82402</v>
      </c>
      <c r="B738" s="2">
        <v>0</v>
      </c>
      <c r="C738" s="107">
        <v>-145.21</v>
      </c>
      <c r="D738" s="2">
        <v>0</v>
      </c>
      <c r="E738" s="2">
        <v>0</v>
      </c>
      <c r="F738" s="2">
        <v>12762.88</v>
      </c>
      <c r="G738" s="2">
        <v>24661.74</v>
      </c>
      <c r="H738" s="2">
        <v>261.83</v>
      </c>
      <c r="I738" s="2">
        <v>261.83</v>
      </c>
      <c r="J738" s="100">
        <f t="shared" si="47"/>
        <v>25040.19000000001</v>
      </c>
      <c r="K738" s="2">
        <v>21559.300000000003</v>
      </c>
      <c r="L738" s="3">
        <f t="shared" si="44"/>
        <v>3480.8900000000067</v>
      </c>
      <c r="M738" s="101">
        <f t="shared" si="45"/>
        <v>0.13901212410928213</v>
      </c>
      <c r="N738" s="110"/>
      <c r="O738" s="2">
        <v>145.21</v>
      </c>
      <c r="P738" s="3">
        <f t="shared" si="46"/>
        <v>-24894.98000000001</v>
      </c>
    </row>
    <row r="739" spans="1:16" x14ac:dyDescent="0.3">
      <c r="A739">
        <v>82406</v>
      </c>
      <c r="B739" s="2">
        <v>0</v>
      </c>
      <c r="C739" s="2">
        <v>0</v>
      </c>
      <c r="D739" s="2">
        <v>0</v>
      </c>
      <c r="E739" s="2">
        <v>0</v>
      </c>
      <c r="F739" s="2">
        <v>0</v>
      </c>
      <c r="G739" s="2">
        <v>0</v>
      </c>
      <c r="H739" s="2">
        <v>0</v>
      </c>
      <c r="I739" s="2">
        <v>0</v>
      </c>
      <c r="J739" s="100">
        <f t="shared" si="47"/>
        <v>0</v>
      </c>
      <c r="K739" s="2">
        <v>0</v>
      </c>
      <c r="L739" s="3">
        <f t="shared" si="44"/>
        <v>0</v>
      </c>
      <c r="M739" s="101">
        <f t="shared" si="45"/>
        <v>0</v>
      </c>
      <c r="N739" s="110"/>
      <c r="O739" s="2">
        <v>0</v>
      </c>
      <c r="P739" s="3">
        <f t="shared" si="46"/>
        <v>0</v>
      </c>
    </row>
    <row r="740" spans="1:16" x14ac:dyDescent="0.3">
      <c r="A740">
        <v>82501</v>
      </c>
      <c r="B740" s="2">
        <v>0</v>
      </c>
      <c r="C740" s="2">
        <v>0</v>
      </c>
      <c r="D740" s="2">
        <v>0</v>
      </c>
      <c r="E740" s="2">
        <v>0</v>
      </c>
      <c r="F740" s="2">
        <v>0</v>
      </c>
      <c r="G740" s="2">
        <v>0</v>
      </c>
      <c r="H740" s="2">
        <v>0</v>
      </c>
      <c r="I740" s="2">
        <v>0</v>
      </c>
      <c r="J740" s="100">
        <f t="shared" si="47"/>
        <v>0</v>
      </c>
      <c r="K740" s="2">
        <v>0</v>
      </c>
      <c r="L740" s="3">
        <f t="shared" si="44"/>
        <v>0</v>
      </c>
      <c r="M740" s="101">
        <f t="shared" si="45"/>
        <v>0</v>
      </c>
      <c r="N740" s="110"/>
      <c r="O740" s="2">
        <v>0</v>
      </c>
      <c r="P740" s="3">
        <f t="shared" si="46"/>
        <v>0</v>
      </c>
    </row>
    <row r="741" spans="1:16" x14ac:dyDescent="0.3">
      <c r="A741">
        <v>82502</v>
      </c>
      <c r="B741" s="2">
        <v>0</v>
      </c>
      <c r="C741" s="2">
        <v>0</v>
      </c>
      <c r="D741" s="2">
        <v>0</v>
      </c>
      <c r="E741" s="2">
        <v>0</v>
      </c>
      <c r="F741" s="2">
        <v>0</v>
      </c>
      <c r="G741" s="2">
        <v>0</v>
      </c>
      <c r="H741" s="2">
        <v>0</v>
      </c>
      <c r="I741" s="2">
        <v>0</v>
      </c>
      <c r="J741" s="100">
        <f t="shared" si="47"/>
        <v>0</v>
      </c>
      <c r="K741" s="2">
        <v>0</v>
      </c>
      <c r="L741" s="3">
        <f t="shared" si="44"/>
        <v>0</v>
      </c>
      <c r="M741" s="101">
        <f t="shared" si="45"/>
        <v>0</v>
      </c>
      <c r="N741" s="110"/>
      <c r="O741" s="2">
        <v>0</v>
      </c>
      <c r="P741" s="3">
        <f t="shared" si="46"/>
        <v>0</v>
      </c>
    </row>
    <row r="742" spans="1:16" x14ac:dyDescent="0.3">
      <c r="A742">
        <v>82503</v>
      </c>
      <c r="B742" s="2">
        <v>0</v>
      </c>
      <c r="C742" s="107">
        <v>-238.91</v>
      </c>
      <c r="D742" s="2">
        <v>0</v>
      </c>
      <c r="E742" s="2">
        <v>0</v>
      </c>
      <c r="F742" s="2">
        <v>806.34</v>
      </c>
      <c r="G742" s="2">
        <v>1558.1</v>
      </c>
      <c r="H742" s="2">
        <v>16.54</v>
      </c>
      <c r="I742" s="2">
        <v>16.54</v>
      </c>
      <c r="J742" s="100">
        <f t="shared" si="47"/>
        <v>1352.2699999999995</v>
      </c>
      <c r="K742" s="2">
        <v>0</v>
      </c>
      <c r="L742" s="3">
        <f t="shared" si="44"/>
        <v>1352.2699999999995</v>
      </c>
      <c r="M742" s="101">
        <f t="shared" si="45"/>
        <v>1</v>
      </c>
      <c r="N742" s="110"/>
      <c r="O742" s="2">
        <v>238.91</v>
      </c>
      <c r="P742" s="3">
        <f t="shared" si="46"/>
        <v>-1113.3599999999994</v>
      </c>
    </row>
    <row r="743" spans="1:16" x14ac:dyDescent="0.3">
      <c r="A743">
        <v>82601</v>
      </c>
      <c r="B743" s="2">
        <v>0</v>
      </c>
      <c r="C743" s="107">
        <v>-2559.4699999999998</v>
      </c>
      <c r="D743" s="2">
        <v>0</v>
      </c>
      <c r="E743" s="2">
        <v>0</v>
      </c>
      <c r="F743" s="2">
        <v>27237.27</v>
      </c>
      <c r="G743" s="2">
        <v>52630.98</v>
      </c>
      <c r="H743" s="2">
        <v>558.73</v>
      </c>
      <c r="I743" s="2">
        <v>558.73</v>
      </c>
      <c r="J743" s="100">
        <f t="shared" si="47"/>
        <v>51188.969999999987</v>
      </c>
      <c r="K743" s="2">
        <v>52107.279999999984</v>
      </c>
      <c r="L743" s="3">
        <f t="shared" si="44"/>
        <v>-918.30999999999767</v>
      </c>
      <c r="M743" s="101">
        <f t="shared" si="45"/>
        <v>-1.7939606911410756E-2</v>
      </c>
      <c r="N743" s="110"/>
      <c r="O743" s="2">
        <v>2559.4699999999998</v>
      </c>
      <c r="P743" s="3">
        <f t="shared" si="46"/>
        <v>-48629.499999999985</v>
      </c>
    </row>
    <row r="744" spans="1:16" x14ac:dyDescent="0.3">
      <c r="A744">
        <v>82602</v>
      </c>
      <c r="B744" s="2">
        <v>0</v>
      </c>
      <c r="C744" s="2">
        <v>0</v>
      </c>
      <c r="D744" s="2">
        <v>0</v>
      </c>
      <c r="E744" s="2">
        <v>0</v>
      </c>
      <c r="F744" s="2">
        <v>0</v>
      </c>
      <c r="G744" s="2">
        <v>0</v>
      </c>
      <c r="H744" s="2">
        <v>0</v>
      </c>
      <c r="I744" s="2">
        <v>0</v>
      </c>
      <c r="J744" s="100">
        <f t="shared" si="47"/>
        <v>0</v>
      </c>
      <c r="K744" s="2">
        <v>0</v>
      </c>
      <c r="L744" s="3">
        <f t="shared" si="44"/>
        <v>0</v>
      </c>
      <c r="M744" s="101">
        <f t="shared" si="45"/>
        <v>0</v>
      </c>
      <c r="N744" s="110"/>
      <c r="O744" s="2">
        <v>0</v>
      </c>
      <c r="P744" s="3">
        <f t="shared" si="46"/>
        <v>0</v>
      </c>
    </row>
    <row r="745" spans="1:16" x14ac:dyDescent="0.3">
      <c r="A745">
        <v>82603</v>
      </c>
      <c r="B745" s="2">
        <v>0</v>
      </c>
      <c r="C745" s="2">
        <v>0</v>
      </c>
      <c r="D745" s="2">
        <v>0</v>
      </c>
      <c r="E745" s="2">
        <v>0</v>
      </c>
      <c r="F745" s="2">
        <v>0</v>
      </c>
      <c r="G745" s="2">
        <v>0</v>
      </c>
      <c r="H745" s="2">
        <v>0</v>
      </c>
      <c r="I745" s="2">
        <v>0</v>
      </c>
      <c r="J745" s="100">
        <f t="shared" si="47"/>
        <v>0</v>
      </c>
      <c r="K745" s="2">
        <v>0</v>
      </c>
      <c r="L745" s="3">
        <f t="shared" si="44"/>
        <v>0</v>
      </c>
      <c r="M745" s="101">
        <f t="shared" si="45"/>
        <v>0</v>
      </c>
      <c r="N745" s="110"/>
      <c r="O745" s="2">
        <v>0</v>
      </c>
      <c r="P745" s="3">
        <f t="shared" si="46"/>
        <v>0</v>
      </c>
    </row>
    <row r="746" spans="1:16" x14ac:dyDescent="0.3">
      <c r="A746">
        <v>82604</v>
      </c>
      <c r="B746" s="2">
        <v>0</v>
      </c>
      <c r="C746" s="2">
        <v>0</v>
      </c>
      <c r="D746" s="2">
        <v>0</v>
      </c>
      <c r="E746" s="2">
        <v>0</v>
      </c>
      <c r="F746" s="2">
        <v>0</v>
      </c>
      <c r="G746" s="2">
        <v>0</v>
      </c>
      <c r="H746" s="2">
        <v>0</v>
      </c>
      <c r="I746" s="2">
        <v>0</v>
      </c>
      <c r="J746" s="100">
        <f t="shared" si="47"/>
        <v>0</v>
      </c>
      <c r="K746" s="2">
        <v>0</v>
      </c>
      <c r="L746" s="3">
        <f t="shared" si="44"/>
        <v>0</v>
      </c>
      <c r="M746" s="101">
        <f t="shared" si="45"/>
        <v>0</v>
      </c>
      <c r="N746" s="110"/>
      <c r="O746" s="2">
        <v>0</v>
      </c>
      <c r="P746" s="3">
        <f t="shared" si="46"/>
        <v>0</v>
      </c>
    </row>
    <row r="747" spans="1:16" x14ac:dyDescent="0.3">
      <c r="A747">
        <v>82701</v>
      </c>
      <c r="B747" s="2">
        <v>0</v>
      </c>
      <c r="C747" s="107">
        <v>-22.51</v>
      </c>
      <c r="D747" s="2">
        <v>0</v>
      </c>
      <c r="E747" s="2">
        <v>0</v>
      </c>
      <c r="F747" s="2">
        <v>4191.67</v>
      </c>
      <c r="G747" s="2">
        <v>8099.66</v>
      </c>
      <c r="H747" s="2">
        <v>85.97</v>
      </c>
      <c r="I747" s="2">
        <v>85.97</v>
      </c>
      <c r="J747" s="100">
        <f t="shared" si="47"/>
        <v>8249.0899999999983</v>
      </c>
      <c r="K747" s="2">
        <v>4171.99</v>
      </c>
      <c r="L747" s="3">
        <f t="shared" si="44"/>
        <v>4077.0999999999985</v>
      </c>
      <c r="M747" s="101">
        <f t="shared" si="45"/>
        <v>0.49424845649641347</v>
      </c>
      <c r="N747" s="110"/>
      <c r="O747" s="2">
        <v>22.51</v>
      </c>
      <c r="P747" s="3">
        <f t="shared" si="46"/>
        <v>-8226.5799999999981</v>
      </c>
    </row>
    <row r="748" spans="1:16" x14ac:dyDescent="0.3">
      <c r="A748">
        <v>82702</v>
      </c>
      <c r="B748" s="2">
        <v>0</v>
      </c>
      <c r="C748" s="2">
        <v>0</v>
      </c>
      <c r="D748" s="2">
        <v>0</v>
      </c>
      <c r="E748" s="2">
        <v>0</v>
      </c>
      <c r="F748" s="2">
        <v>0</v>
      </c>
      <c r="G748" s="2">
        <v>0</v>
      </c>
      <c r="H748" s="2">
        <v>0</v>
      </c>
      <c r="I748" s="2">
        <v>0</v>
      </c>
      <c r="J748" s="100">
        <f t="shared" si="47"/>
        <v>0</v>
      </c>
      <c r="K748" s="2">
        <v>0</v>
      </c>
      <c r="L748" s="3">
        <f t="shared" si="44"/>
        <v>0</v>
      </c>
      <c r="M748" s="101">
        <f t="shared" si="45"/>
        <v>0</v>
      </c>
      <c r="N748" s="110"/>
      <c r="O748" s="2">
        <v>0</v>
      </c>
      <c r="P748" s="3">
        <f t="shared" si="46"/>
        <v>0</v>
      </c>
    </row>
    <row r="749" spans="1:16" x14ac:dyDescent="0.3">
      <c r="A749">
        <v>82801</v>
      </c>
      <c r="B749" s="2">
        <v>0</v>
      </c>
      <c r="C749" s="107">
        <v>-220.26</v>
      </c>
      <c r="D749" s="2">
        <v>0</v>
      </c>
      <c r="E749" s="2">
        <v>0</v>
      </c>
      <c r="F749" s="2">
        <v>2478.7600000000002</v>
      </c>
      <c r="G749" s="2">
        <v>4789.7</v>
      </c>
      <c r="H749" s="2">
        <v>50.86</v>
      </c>
      <c r="I749" s="2">
        <v>50.86</v>
      </c>
      <c r="J749" s="100">
        <f t="shared" si="47"/>
        <v>4671.1599999999989</v>
      </c>
      <c r="K749" s="2">
        <v>4245.329999999999</v>
      </c>
      <c r="L749" s="3">
        <f t="shared" si="44"/>
        <v>425.82999999999993</v>
      </c>
      <c r="M749" s="101">
        <f t="shared" si="45"/>
        <v>9.1161510203033091E-2</v>
      </c>
      <c r="N749" s="110"/>
      <c r="O749" s="2">
        <v>220.26</v>
      </c>
      <c r="P749" s="3">
        <f t="shared" si="46"/>
        <v>-4450.8999999999987</v>
      </c>
    </row>
    <row r="750" spans="1:16" x14ac:dyDescent="0.3">
      <c r="A750">
        <v>82901</v>
      </c>
      <c r="B750" s="2">
        <v>0</v>
      </c>
      <c r="C750" s="107">
        <v>-721.05</v>
      </c>
      <c r="D750" s="2">
        <v>0</v>
      </c>
      <c r="E750" s="2">
        <v>0</v>
      </c>
      <c r="F750" s="2">
        <v>15451.4</v>
      </c>
      <c r="G750" s="2">
        <v>29856.85</v>
      </c>
      <c r="H750" s="2">
        <v>316.95999999999998</v>
      </c>
      <c r="I750" s="2">
        <v>316.95999999999998</v>
      </c>
      <c r="J750" s="100">
        <f t="shared" si="47"/>
        <v>29769.719999999994</v>
      </c>
      <c r="K750" s="2">
        <v>24991.289999999997</v>
      </c>
      <c r="L750" s="3">
        <f t="shared" si="44"/>
        <v>4778.4299999999967</v>
      </c>
      <c r="M750" s="101">
        <f t="shared" si="45"/>
        <v>0.16051309854442694</v>
      </c>
      <c r="N750" s="110"/>
      <c r="O750" s="2">
        <v>721.05</v>
      </c>
      <c r="P750" s="3">
        <f t="shared" si="46"/>
        <v>-29048.669999999995</v>
      </c>
    </row>
    <row r="751" spans="1:16" x14ac:dyDescent="0.3">
      <c r="A751">
        <v>82906</v>
      </c>
      <c r="B751" s="2">
        <v>0</v>
      </c>
      <c r="C751" s="2">
        <v>0</v>
      </c>
      <c r="D751" s="2">
        <v>0</v>
      </c>
      <c r="E751" s="2">
        <v>0</v>
      </c>
      <c r="F751" s="2">
        <v>0</v>
      </c>
      <c r="G751" s="2">
        <v>0</v>
      </c>
      <c r="H751" s="2">
        <v>0</v>
      </c>
      <c r="I751" s="2">
        <v>0</v>
      </c>
      <c r="J751" s="100">
        <f t="shared" si="47"/>
        <v>0</v>
      </c>
      <c r="K751" s="2">
        <v>0</v>
      </c>
      <c r="L751" s="3">
        <f t="shared" si="44"/>
        <v>0</v>
      </c>
      <c r="M751" s="101">
        <f t="shared" si="45"/>
        <v>0</v>
      </c>
      <c r="N751" s="110"/>
      <c r="O751" s="2">
        <v>0</v>
      </c>
      <c r="P751" s="3">
        <f t="shared" si="46"/>
        <v>0</v>
      </c>
    </row>
    <row r="752" spans="1:16" x14ac:dyDescent="0.3">
      <c r="A752">
        <v>83001</v>
      </c>
      <c r="B752" s="2">
        <v>0</v>
      </c>
      <c r="C752" s="107">
        <v>-216.1</v>
      </c>
      <c r="D752" s="2">
        <v>0</v>
      </c>
      <c r="E752" s="2">
        <v>0</v>
      </c>
      <c r="F752" s="2">
        <v>971.29</v>
      </c>
      <c r="G752" s="2">
        <v>1876.86</v>
      </c>
      <c r="H752" s="2">
        <v>19.920000000000002</v>
      </c>
      <c r="I752" s="2">
        <v>19.920000000000002</v>
      </c>
      <c r="J752" s="100">
        <f t="shared" si="47"/>
        <v>1700.6</v>
      </c>
      <c r="K752" s="2">
        <v>1689.4699999999998</v>
      </c>
      <c r="L752" s="3">
        <f t="shared" si="44"/>
        <v>11.130000000000109</v>
      </c>
      <c r="M752" s="101">
        <f t="shared" si="45"/>
        <v>6.5447489121487181E-3</v>
      </c>
      <c r="N752" s="110"/>
      <c r="O752" s="2">
        <v>216.1</v>
      </c>
      <c r="P752" s="3">
        <f t="shared" si="46"/>
        <v>-1484.5</v>
      </c>
    </row>
    <row r="753" spans="1:16" x14ac:dyDescent="0.3">
      <c r="A753">
        <v>83005</v>
      </c>
      <c r="B753" s="2">
        <v>0</v>
      </c>
      <c r="C753" s="2">
        <v>0</v>
      </c>
      <c r="D753" s="2">
        <v>0</v>
      </c>
      <c r="E753" s="2">
        <v>0</v>
      </c>
      <c r="F753" s="2">
        <v>11668.57</v>
      </c>
      <c r="G753" s="2">
        <v>22547.38</v>
      </c>
      <c r="H753" s="2">
        <v>239.36</v>
      </c>
      <c r="I753" s="2">
        <v>239.36</v>
      </c>
      <c r="J753" s="100">
        <f t="shared" si="47"/>
        <v>23026.1</v>
      </c>
      <c r="K753" s="2">
        <v>12626.819999999996</v>
      </c>
      <c r="L753" s="3">
        <f t="shared" si="44"/>
        <v>10399.280000000002</v>
      </c>
      <c r="M753" s="101">
        <f t="shared" si="45"/>
        <v>0.45163010670500009</v>
      </c>
      <c r="N753" s="110"/>
      <c r="O753" s="2">
        <v>0</v>
      </c>
      <c r="P753" s="3">
        <f t="shared" si="46"/>
        <v>-23026.1</v>
      </c>
    </row>
    <row r="754" spans="1:16" x14ac:dyDescent="0.3">
      <c r="A754">
        <v>83101</v>
      </c>
      <c r="B754" s="2">
        <v>0</v>
      </c>
      <c r="C754" s="2">
        <v>0</v>
      </c>
      <c r="D754" s="2">
        <v>0</v>
      </c>
      <c r="E754" s="2">
        <v>0</v>
      </c>
      <c r="F754" s="2">
        <v>0</v>
      </c>
      <c r="G754" s="2">
        <v>0</v>
      </c>
      <c r="H754" s="2">
        <v>0</v>
      </c>
      <c r="I754" s="2">
        <v>0</v>
      </c>
      <c r="J754" s="100">
        <f t="shared" si="47"/>
        <v>0</v>
      </c>
      <c r="K754" s="2">
        <v>0</v>
      </c>
      <c r="L754" s="3">
        <f t="shared" si="44"/>
        <v>0</v>
      </c>
      <c r="M754" s="101">
        <f t="shared" si="45"/>
        <v>0</v>
      </c>
      <c r="N754" s="110"/>
      <c r="O754" s="2">
        <v>0</v>
      </c>
      <c r="P754" s="3">
        <f t="shared" si="46"/>
        <v>0</v>
      </c>
    </row>
    <row r="755" spans="1:16" x14ac:dyDescent="0.3">
      <c r="A755">
        <v>83202</v>
      </c>
      <c r="B755" s="2">
        <v>0</v>
      </c>
      <c r="C755" s="107">
        <v>-223.12</v>
      </c>
      <c r="D755" s="2">
        <v>0</v>
      </c>
      <c r="E755" s="2">
        <v>0</v>
      </c>
      <c r="F755" s="2">
        <v>10552.61</v>
      </c>
      <c r="G755" s="2">
        <v>20390.95</v>
      </c>
      <c r="H755" s="2">
        <v>216.48</v>
      </c>
      <c r="I755" s="2">
        <v>216.48</v>
      </c>
      <c r="J755" s="100">
        <f t="shared" si="47"/>
        <v>20600.79</v>
      </c>
      <c r="K755" s="2">
        <v>15346.18</v>
      </c>
      <c r="L755" s="3">
        <f t="shared" si="44"/>
        <v>5254.6100000000006</v>
      </c>
      <c r="M755" s="101">
        <f t="shared" si="45"/>
        <v>0.2550683735914982</v>
      </c>
      <c r="N755" s="110"/>
      <c r="O755" s="2">
        <v>223.12</v>
      </c>
      <c r="P755" s="3">
        <f t="shared" si="46"/>
        <v>-20377.670000000002</v>
      </c>
    </row>
    <row r="756" spans="1:16" x14ac:dyDescent="0.3">
      <c r="A756">
        <v>83203</v>
      </c>
      <c r="B756" s="2">
        <v>0</v>
      </c>
      <c r="C756" s="2">
        <v>0</v>
      </c>
      <c r="D756" s="2">
        <v>0</v>
      </c>
      <c r="E756" s="2">
        <v>0</v>
      </c>
      <c r="F756" s="2">
        <v>332.34</v>
      </c>
      <c r="G756" s="2">
        <v>642.16999999999996</v>
      </c>
      <c r="H756" s="2">
        <v>6.82</v>
      </c>
      <c r="I756" s="2">
        <v>6.82</v>
      </c>
      <c r="J756" s="100">
        <f t="shared" si="47"/>
        <v>655.81000000000017</v>
      </c>
      <c r="K756" s="2">
        <v>272.78000000000003</v>
      </c>
      <c r="L756" s="3">
        <f t="shared" si="44"/>
        <v>383.03000000000014</v>
      </c>
      <c r="M756" s="101">
        <f t="shared" si="45"/>
        <v>0.58405635778655407</v>
      </c>
      <c r="N756" s="110"/>
      <c r="O756" s="2">
        <v>0</v>
      </c>
      <c r="P756" s="3">
        <f t="shared" si="46"/>
        <v>-655.81000000000017</v>
      </c>
    </row>
    <row r="757" spans="1:16" x14ac:dyDescent="0.3">
      <c r="A757">
        <v>83204</v>
      </c>
      <c r="B757" s="2">
        <v>0</v>
      </c>
      <c r="C757" s="2">
        <v>0</v>
      </c>
      <c r="D757" s="2">
        <v>0</v>
      </c>
      <c r="E757" s="2">
        <v>0</v>
      </c>
      <c r="F757" s="2">
        <v>0</v>
      </c>
      <c r="G757" s="2">
        <v>0</v>
      </c>
      <c r="H757" s="2">
        <v>0</v>
      </c>
      <c r="I757" s="2">
        <v>0</v>
      </c>
      <c r="J757" s="100">
        <f t="shared" si="47"/>
        <v>0</v>
      </c>
      <c r="K757" s="2">
        <v>0</v>
      </c>
      <c r="L757" s="3">
        <f t="shared" si="44"/>
        <v>0</v>
      </c>
      <c r="M757" s="101">
        <f t="shared" si="45"/>
        <v>0</v>
      </c>
      <c r="N757" s="110"/>
      <c r="O757" s="2">
        <v>0</v>
      </c>
      <c r="P757" s="3">
        <f t="shared" si="46"/>
        <v>0</v>
      </c>
    </row>
    <row r="758" spans="1:16" x14ac:dyDescent="0.3">
      <c r="A758">
        <v>83205</v>
      </c>
      <c r="B758" s="2">
        <v>0</v>
      </c>
      <c r="C758" s="107">
        <v>-928.68</v>
      </c>
      <c r="D758" s="2">
        <v>0</v>
      </c>
      <c r="E758" s="2">
        <v>0</v>
      </c>
      <c r="F758" s="2">
        <v>14007.7</v>
      </c>
      <c r="G758" s="2">
        <v>27067.09</v>
      </c>
      <c r="H758" s="2">
        <v>287.31</v>
      </c>
      <c r="I758" s="2">
        <v>287.31</v>
      </c>
      <c r="J758" s="100">
        <f t="shared" si="47"/>
        <v>26713.029999999995</v>
      </c>
      <c r="K758" s="2">
        <v>17561.790000000005</v>
      </c>
      <c r="L758" s="3">
        <f t="shared" si="44"/>
        <v>9151.2399999999907</v>
      </c>
      <c r="M758" s="101">
        <f t="shared" si="45"/>
        <v>0.3425758889949958</v>
      </c>
      <c r="N758" s="110"/>
      <c r="O758" s="2">
        <v>928.68</v>
      </c>
      <c r="P758" s="3">
        <f t="shared" si="46"/>
        <v>-25784.349999999995</v>
      </c>
    </row>
    <row r="759" spans="1:16" x14ac:dyDescent="0.3">
      <c r="A759">
        <v>83206</v>
      </c>
      <c r="B759" s="2">
        <v>0</v>
      </c>
      <c r="C759" s="107">
        <v>-3090.7</v>
      </c>
      <c r="D759" s="2">
        <v>0</v>
      </c>
      <c r="E759" s="2">
        <v>0</v>
      </c>
      <c r="F759" s="2">
        <v>19795.29</v>
      </c>
      <c r="G759" s="2">
        <v>38250.18</v>
      </c>
      <c r="H759" s="2">
        <v>406.1</v>
      </c>
      <c r="I759" s="2">
        <v>406.1</v>
      </c>
      <c r="J759" s="100">
        <f t="shared" si="47"/>
        <v>35971.68</v>
      </c>
      <c r="K759" s="2">
        <v>29422.109999999997</v>
      </c>
      <c r="L759" s="3">
        <f t="shared" si="44"/>
        <v>6549.5700000000033</v>
      </c>
      <c r="M759" s="101">
        <f t="shared" si="45"/>
        <v>0.18207573290988921</v>
      </c>
      <c r="N759" s="110"/>
      <c r="O759" s="2">
        <v>3090.7</v>
      </c>
      <c r="P759" s="3">
        <f t="shared" si="46"/>
        <v>-32880.980000000003</v>
      </c>
    </row>
    <row r="760" spans="1:16" x14ac:dyDescent="0.3">
      <c r="A760">
        <v>83207</v>
      </c>
      <c r="B760" s="2">
        <v>0</v>
      </c>
      <c r="C760" s="2">
        <v>0</v>
      </c>
      <c r="D760" s="2">
        <v>0</v>
      </c>
      <c r="E760" s="2">
        <v>0</v>
      </c>
      <c r="F760" s="2">
        <v>0</v>
      </c>
      <c r="G760" s="2">
        <v>0</v>
      </c>
      <c r="H760" s="2">
        <v>0</v>
      </c>
      <c r="I760" s="2">
        <v>0</v>
      </c>
      <c r="J760" s="100">
        <f t="shared" si="47"/>
        <v>0</v>
      </c>
      <c r="K760" s="2">
        <v>0</v>
      </c>
      <c r="L760" s="3">
        <f t="shared" si="44"/>
        <v>0</v>
      </c>
      <c r="M760" s="101">
        <f t="shared" si="45"/>
        <v>0</v>
      </c>
      <c r="N760" s="110"/>
      <c r="O760" s="2">
        <v>0</v>
      </c>
      <c r="P760" s="3">
        <f t="shared" si="46"/>
        <v>0</v>
      </c>
    </row>
    <row r="761" spans="1:16" x14ac:dyDescent="0.3">
      <c r="A761">
        <v>83301</v>
      </c>
      <c r="B761" s="2">
        <v>0</v>
      </c>
      <c r="C761" s="2">
        <v>0</v>
      </c>
      <c r="D761" s="2">
        <v>0</v>
      </c>
      <c r="E761" s="2">
        <v>0</v>
      </c>
      <c r="F761" s="2">
        <v>0</v>
      </c>
      <c r="G761" s="2">
        <v>0</v>
      </c>
      <c r="H761" s="2">
        <v>0</v>
      </c>
      <c r="I761" s="2">
        <v>0</v>
      </c>
      <c r="J761" s="100">
        <f t="shared" si="47"/>
        <v>0</v>
      </c>
      <c r="K761" s="2">
        <v>0</v>
      </c>
      <c r="L761" s="3">
        <f t="shared" si="44"/>
        <v>0</v>
      </c>
      <c r="M761" s="101">
        <f t="shared" si="45"/>
        <v>0</v>
      </c>
      <c r="N761" s="110"/>
      <c r="O761" s="2">
        <v>0</v>
      </c>
      <c r="P761" s="3">
        <f t="shared" si="46"/>
        <v>0</v>
      </c>
    </row>
    <row r="762" spans="1:16" x14ac:dyDescent="0.3">
      <c r="A762">
        <v>83402</v>
      </c>
      <c r="B762" s="2">
        <v>0</v>
      </c>
      <c r="C762" s="107">
        <v>-77.75</v>
      </c>
      <c r="D762" s="2">
        <v>0</v>
      </c>
      <c r="E762" s="2">
        <v>0</v>
      </c>
      <c r="F762" s="2">
        <v>1060.57</v>
      </c>
      <c r="G762" s="2">
        <v>2049.34</v>
      </c>
      <c r="H762" s="2">
        <v>21.75</v>
      </c>
      <c r="I762" s="2">
        <v>21.75</v>
      </c>
      <c r="J762" s="100">
        <f t="shared" si="47"/>
        <v>2015.09</v>
      </c>
      <c r="K762" s="2">
        <v>2711.49</v>
      </c>
      <c r="L762" s="3">
        <f t="shared" si="44"/>
        <v>-696.39999999999986</v>
      </c>
      <c r="M762" s="101">
        <f t="shared" si="45"/>
        <v>-0.34559250455314644</v>
      </c>
      <c r="N762" s="110"/>
      <c r="O762" s="2">
        <v>77.75</v>
      </c>
      <c r="P762" s="3">
        <f t="shared" si="46"/>
        <v>-1937.34</v>
      </c>
    </row>
    <row r="763" spans="1:16" x14ac:dyDescent="0.3">
      <c r="A763">
        <v>83501</v>
      </c>
      <c r="B763" s="2">
        <v>604.5</v>
      </c>
      <c r="C763" s="2">
        <v>517.16999999999996</v>
      </c>
      <c r="D763" s="2">
        <v>12.44</v>
      </c>
      <c r="E763" s="2">
        <v>12.44</v>
      </c>
      <c r="F763" s="2">
        <v>6015.99</v>
      </c>
      <c r="G763" s="2">
        <v>11624.75</v>
      </c>
      <c r="H763" s="2">
        <v>123.41</v>
      </c>
      <c r="I763" s="2">
        <v>123.41</v>
      </c>
      <c r="J763" s="100">
        <f t="shared" si="47"/>
        <v>12413.62</v>
      </c>
      <c r="K763" s="2">
        <v>9840.65</v>
      </c>
      <c r="L763" s="3">
        <f t="shared" si="44"/>
        <v>2572.9700000000012</v>
      </c>
      <c r="M763" s="101">
        <f t="shared" si="45"/>
        <v>0.207269918041635</v>
      </c>
      <c r="N763" s="110"/>
      <c r="O763" s="2">
        <v>650.95000000000005</v>
      </c>
      <c r="P763" s="3">
        <f t="shared" si="46"/>
        <v>-11762.67</v>
      </c>
    </row>
    <row r="764" spans="1:16" x14ac:dyDescent="0.3">
      <c r="A764">
        <v>83601</v>
      </c>
      <c r="B764" s="2">
        <v>0</v>
      </c>
      <c r="C764" s="107">
        <v>-671.91</v>
      </c>
      <c r="D764" s="2">
        <v>0</v>
      </c>
      <c r="E764" s="2">
        <v>0</v>
      </c>
      <c r="F764" s="2">
        <v>10206.25</v>
      </c>
      <c r="G764" s="2">
        <v>19712.72</v>
      </c>
      <c r="H764" s="2">
        <v>209.38</v>
      </c>
      <c r="I764" s="2">
        <v>209.38</v>
      </c>
      <c r="J764" s="100">
        <f t="shared" si="47"/>
        <v>19459.570000000003</v>
      </c>
      <c r="K764" s="2">
        <v>16375.049999999996</v>
      </c>
      <c r="L764" s="3">
        <f t="shared" si="44"/>
        <v>3084.5200000000077</v>
      </c>
      <c r="M764" s="101">
        <f t="shared" si="45"/>
        <v>0.1585091551354941</v>
      </c>
      <c r="N764" s="110"/>
      <c r="O764" s="2">
        <v>671.91</v>
      </c>
      <c r="P764" s="3">
        <f t="shared" si="46"/>
        <v>-18787.660000000003</v>
      </c>
    </row>
    <row r="765" spans="1:16" x14ac:dyDescent="0.3">
      <c r="A765">
        <v>83701</v>
      </c>
      <c r="B765" s="2">
        <v>0</v>
      </c>
      <c r="C765" s="107">
        <v>-164.7</v>
      </c>
      <c r="D765" s="2">
        <v>0</v>
      </c>
      <c r="E765" s="2">
        <v>0</v>
      </c>
      <c r="F765" s="2">
        <v>1991.77</v>
      </c>
      <c r="G765" s="2">
        <v>3848.59</v>
      </c>
      <c r="H765" s="2">
        <v>40.86</v>
      </c>
      <c r="I765" s="2">
        <v>40.86</v>
      </c>
      <c r="J765" s="100">
        <f t="shared" si="47"/>
        <v>3765.6099999999992</v>
      </c>
      <c r="K765" s="2">
        <v>3776.809999999999</v>
      </c>
      <c r="L765" s="3">
        <f t="shared" si="44"/>
        <v>-11.199999999999818</v>
      </c>
      <c r="M765" s="101">
        <f t="shared" si="45"/>
        <v>-2.9742857066982031E-3</v>
      </c>
      <c r="N765" s="110"/>
      <c r="O765" s="2">
        <v>164.7</v>
      </c>
      <c r="P765" s="3">
        <f t="shared" si="46"/>
        <v>-3600.9099999999994</v>
      </c>
    </row>
    <row r="766" spans="1:16" x14ac:dyDescent="0.3">
      <c r="A766">
        <v>83802</v>
      </c>
      <c r="B766" s="2">
        <v>0</v>
      </c>
      <c r="C766" s="2">
        <v>0</v>
      </c>
      <c r="D766" s="2">
        <v>0</v>
      </c>
      <c r="E766" s="2">
        <v>0</v>
      </c>
      <c r="F766" s="2">
        <v>0</v>
      </c>
      <c r="G766" s="2">
        <v>0</v>
      </c>
      <c r="H766" s="2">
        <v>0</v>
      </c>
      <c r="I766" s="2">
        <v>0</v>
      </c>
      <c r="J766" s="100">
        <f t="shared" si="47"/>
        <v>0</v>
      </c>
      <c r="K766" s="2">
        <v>0</v>
      </c>
      <c r="L766" s="3">
        <f t="shared" si="44"/>
        <v>0</v>
      </c>
      <c r="M766" s="101">
        <f t="shared" si="45"/>
        <v>0</v>
      </c>
      <c r="N766" s="110"/>
      <c r="O766" s="2">
        <v>0</v>
      </c>
      <c r="P766" s="3">
        <f t="shared" si="46"/>
        <v>0</v>
      </c>
    </row>
    <row r="767" spans="1:16" x14ac:dyDescent="0.3">
      <c r="A767">
        <v>83810</v>
      </c>
      <c r="B767" s="2">
        <v>0</v>
      </c>
      <c r="C767" s="2">
        <v>0</v>
      </c>
      <c r="D767" s="2">
        <v>0</v>
      </c>
      <c r="E767" s="2">
        <v>0</v>
      </c>
      <c r="F767" s="2">
        <v>0</v>
      </c>
      <c r="G767" s="2">
        <v>0</v>
      </c>
      <c r="H767" s="2">
        <v>0</v>
      </c>
      <c r="I767" s="2">
        <v>0</v>
      </c>
      <c r="J767" s="100">
        <f t="shared" si="47"/>
        <v>0</v>
      </c>
      <c r="K767" s="2">
        <v>0</v>
      </c>
      <c r="L767" s="3">
        <f t="shared" si="44"/>
        <v>0</v>
      </c>
      <c r="M767" s="101">
        <f t="shared" si="45"/>
        <v>0</v>
      </c>
      <c r="N767" s="110"/>
      <c r="O767" s="2">
        <v>0</v>
      </c>
      <c r="P767" s="3">
        <f t="shared" si="46"/>
        <v>0</v>
      </c>
    </row>
    <row r="768" spans="1:16" x14ac:dyDescent="0.3">
      <c r="A768">
        <v>83811</v>
      </c>
      <c r="B768" s="2">
        <v>0</v>
      </c>
      <c r="C768" s="2">
        <v>0</v>
      </c>
      <c r="D768" s="2">
        <v>0</v>
      </c>
      <c r="E768" s="2">
        <v>0</v>
      </c>
      <c r="F768" s="2">
        <v>0</v>
      </c>
      <c r="G768" s="2">
        <v>0</v>
      </c>
      <c r="H768" s="2">
        <v>0</v>
      </c>
      <c r="I768" s="2">
        <v>0</v>
      </c>
      <c r="J768" s="100">
        <f t="shared" si="47"/>
        <v>0</v>
      </c>
      <c r="K768" s="2">
        <v>0</v>
      </c>
      <c r="L768" s="3">
        <f t="shared" si="44"/>
        <v>0</v>
      </c>
      <c r="M768" s="101">
        <f t="shared" si="45"/>
        <v>0</v>
      </c>
      <c r="N768" s="110"/>
      <c r="O768" s="2">
        <v>0</v>
      </c>
      <c r="P768" s="3">
        <f t="shared" si="46"/>
        <v>0</v>
      </c>
    </row>
    <row r="769" spans="1:16" x14ac:dyDescent="0.3">
      <c r="A769">
        <v>83812</v>
      </c>
      <c r="B769" s="2">
        <v>0</v>
      </c>
      <c r="C769" s="107">
        <v>-711.16</v>
      </c>
      <c r="D769" s="2">
        <v>0</v>
      </c>
      <c r="E769" s="2">
        <v>0</v>
      </c>
      <c r="F769" s="2">
        <v>18072.2</v>
      </c>
      <c r="G769" s="2">
        <v>34921.040000000001</v>
      </c>
      <c r="H769" s="2">
        <v>370.7</v>
      </c>
      <c r="I769" s="2">
        <v>370.7</v>
      </c>
      <c r="J769" s="100">
        <f t="shared" si="47"/>
        <v>34951.279999999999</v>
      </c>
      <c r="K769" s="2">
        <v>31971.27</v>
      </c>
      <c r="L769" s="3">
        <f t="shared" si="44"/>
        <v>2980.0099999999984</v>
      </c>
      <c r="M769" s="101">
        <f t="shared" si="45"/>
        <v>8.5261827320773337E-2</v>
      </c>
      <c r="N769" s="110"/>
      <c r="O769" s="2">
        <v>711.16</v>
      </c>
      <c r="P769" s="3">
        <f t="shared" si="46"/>
        <v>-34240.119999999995</v>
      </c>
    </row>
    <row r="770" spans="1:16" x14ac:dyDescent="0.3">
      <c r="A770">
        <v>83901</v>
      </c>
      <c r="B770" s="2">
        <v>0</v>
      </c>
      <c r="C770" s="107">
        <v>-209.61</v>
      </c>
      <c r="D770" s="2">
        <v>0</v>
      </c>
      <c r="E770" s="2">
        <v>0</v>
      </c>
      <c r="F770" s="2">
        <v>2130.1799999999998</v>
      </c>
      <c r="G770" s="2">
        <v>4116.07</v>
      </c>
      <c r="H770" s="2">
        <v>43.69</v>
      </c>
      <c r="I770" s="2">
        <v>43.69</v>
      </c>
      <c r="J770" s="100">
        <f t="shared" si="47"/>
        <v>3993.8399999999988</v>
      </c>
      <c r="K770" s="2">
        <v>3043.5</v>
      </c>
      <c r="L770" s="3">
        <f t="shared" si="44"/>
        <v>950.33999999999878</v>
      </c>
      <c r="M770" s="101">
        <f t="shared" si="45"/>
        <v>0.23795144522564726</v>
      </c>
      <c r="N770" s="110"/>
      <c r="O770" s="2">
        <v>209.61</v>
      </c>
      <c r="P770" s="3">
        <f t="shared" si="46"/>
        <v>-3784.2299999999987</v>
      </c>
    </row>
    <row r="771" spans="1:16" x14ac:dyDescent="0.3">
      <c r="A771">
        <v>84002</v>
      </c>
      <c r="B771" s="2">
        <v>0</v>
      </c>
      <c r="C771" s="107">
        <v>-3169.73</v>
      </c>
      <c r="D771" s="2">
        <v>0</v>
      </c>
      <c r="E771" s="2">
        <v>0</v>
      </c>
      <c r="F771" s="2">
        <v>14376.27</v>
      </c>
      <c r="G771" s="2">
        <v>27768.85</v>
      </c>
      <c r="H771" s="2">
        <v>294.91000000000003</v>
      </c>
      <c r="I771" s="2">
        <v>294.91000000000003</v>
      </c>
      <c r="J771" s="100">
        <f t="shared" si="47"/>
        <v>25188.940000000006</v>
      </c>
      <c r="K771" s="2">
        <v>20728.630000000008</v>
      </c>
      <c r="L771" s="3">
        <f t="shared" ref="L771:L834" si="48">J771-K771</f>
        <v>4460.3099999999977</v>
      </c>
      <c r="M771" s="101">
        <f t="shared" ref="M771:M834" si="49">IF(J771=0,0,L771/J771)</f>
        <v>0.17707414444593528</v>
      </c>
      <c r="N771" s="110"/>
      <c r="O771" s="2">
        <v>3169.73</v>
      </c>
      <c r="P771" s="3">
        <f t="shared" ref="P771:P834" si="50">O771-J771</f>
        <v>-22019.210000000006</v>
      </c>
    </row>
    <row r="772" spans="1:16" x14ac:dyDescent="0.3">
      <c r="A772">
        <v>84003</v>
      </c>
      <c r="B772" s="2">
        <v>0</v>
      </c>
      <c r="C772" s="107">
        <v>-4792.04</v>
      </c>
      <c r="D772" s="2">
        <v>0</v>
      </c>
      <c r="E772" s="2">
        <v>0</v>
      </c>
      <c r="F772" s="2">
        <v>51908.19</v>
      </c>
      <c r="G772" s="2">
        <v>100262.26</v>
      </c>
      <c r="H772" s="2">
        <v>1064.74</v>
      </c>
      <c r="I772" s="2">
        <v>1064.74</v>
      </c>
      <c r="J772" s="100">
        <f t="shared" ref="J772:J835" si="51">SUM(C772:I772)-F772</f>
        <v>97599.699999999983</v>
      </c>
      <c r="K772" s="2">
        <v>71940.62</v>
      </c>
      <c r="L772" s="3">
        <f t="shared" si="48"/>
        <v>25659.079999999987</v>
      </c>
      <c r="M772" s="101">
        <f t="shared" si="49"/>
        <v>0.26290121793407145</v>
      </c>
      <c r="N772" s="110"/>
      <c r="O772" s="2">
        <v>4792.04</v>
      </c>
      <c r="P772" s="3">
        <f t="shared" si="50"/>
        <v>-92807.659999999989</v>
      </c>
    </row>
    <row r="773" spans="1:16" x14ac:dyDescent="0.3">
      <c r="A773">
        <v>84004</v>
      </c>
      <c r="B773" s="2">
        <v>0</v>
      </c>
      <c r="C773" s="2">
        <v>0</v>
      </c>
      <c r="D773" s="2">
        <v>0</v>
      </c>
      <c r="E773" s="2">
        <v>0</v>
      </c>
      <c r="F773" s="2">
        <v>0</v>
      </c>
      <c r="G773" s="2">
        <v>0</v>
      </c>
      <c r="H773" s="2">
        <v>0</v>
      </c>
      <c r="I773" s="2">
        <v>0</v>
      </c>
      <c r="J773" s="100">
        <f t="shared" si="51"/>
        <v>0</v>
      </c>
      <c r="K773" s="2">
        <v>0</v>
      </c>
      <c r="L773" s="3">
        <f t="shared" si="48"/>
        <v>0</v>
      </c>
      <c r="M773" s="101">
        <f t="shared" si="49"/>
        <v>0</v>
      </c>
      <c r="N773" s="110"/>
      <c r="O773" s="2">
        <v>0</v>
      </c>
      <c r="P773" s="3">
        <f t="shared" si="50"/>
        <v>0</v>
      </c>
    </row>
    <row r="774" spans="1:16" x14ac:dyDescent="0.3">
      <c r="A774">
        <v>84005</v>
      </c>
      <c r="B774" s="2">
        <v>0</v>
      </c>
      <c r="C774" s="2">
        <v>0</v>
      </c>
      <c r="D774" s="2">
        <v>0</v>
      </c>
      <c r="E774" s="2">
        <v>0</v>
      </c>
      <c r="F774" s="2">
        <v>0</v>
      </c>
      <c r="G774" s="2">
        <v>0</v>
      </c>
      <c r="H774" s="2">
        <v>0</v>
      </c>
      <c r="I774" s="2">
        <v>0</v>
      </c>
      <c r="J774" s="100">
        <f t="shared" si="51"/>
        <v>0</v>
      </c>
      <c r="K774" s="2">
        <v>0</v>
      </c>
      <c r="L774" s="3">
        <f t="shared" si="48"/>
        <v>0</v>
      </c>
      <c r="M774" s="101">
        <f t="shared" si="49"/>
        <v>0</v>
      </c>
      <c r="N774" s="110"/>
      <c r="O774" s="2">
        <v>0</v>
      </c>
      <c r="P774" s="3">
        <f t="shared" si="50"/>
        <v>0</v>
      </c>
    </row>
    <row r="775" spans="1:16" x14ac:dyDescent="0.3">
      <c r="A775">
        <v>84006</v>
      </c>
      <c r="B775" s="2">
        <v>0</v>
      </c>
      <c r="C775" s="2">
        <v>0</v>
      </c>
      <c r="D775" s="2">
        <v>0</v>
      </c>
      <c r="E775" s="2">
        <v>0</v>
      </c>
      <c r="F775" s="2">
        <v>0</v>
      </c>
      <c r="G775" s="2">
        <v>0</v>
      </c>
      <c r="H775" s="2">
        <v>0</v>
      </c>
      <c r="I775" s="2">
        <v>0</v>
      </c>
      <c r="J775" s="100">
        <f t="shared" si="51"/>
        <v>0</v>
      </c>
      <c r="K775" s="2">
        <v>0</v>
      </c>
      <c r="L775" s="3">
        <f t="shared" si="48"/>
        <v>0</v>
      </c>
      <c r="M775" s="101">
        <f t="shared" si="49"/>
        <v>0</v>
      </c>
      <c r="N775" s="110"/>
      <c r="O775" s="2">
        <v>0</v>
      </c>
      <c r="P775" s="3">
        <f t="shared" si="50"/>
        <v>0</v>
      </c>
    </row>
    <row r="776" spans="1:16" x14ac:dyDescent="0.3">
      <c r="A776">
        <v>84008</v>
      </c>
      <c r="B776" s="2">
        <v>0</v>
      </c>
      <c r="C776" s="2">
        <v>0</v>
      </c>
      <c r="D776" s="2">
        <v>0</v>
      </c>
      <c r="E776" s="2">
        <v>0</v>
      </c>
      <c r="F776" s="2">
        <v>0</v>
      </c>
      <c r="G776" s="2">
        <v>0</v>
      </c>
      <c r="H776" s="2">
        <v>0</v>
      </c>
      <c r="I776" s="2">
        <v>0</v>
      </c>
      <c r="J776" s="100">
        <f t="shared" si="51"/>
        <v>0</v>
      </c>
      <c r="K776" s="2">
        <v>0</v>
      </c>
      <c r="L776" s="3">
        <f t="shared" si="48"/>
        <v>0</v>
      </c>
      <c r="M776" s="101">
        <f t="shared" si="49"/>
        <v>0</v>
      </c>
      <c r="N776" s="110"/>
      <c r="O776" s="2">
        <v>0</v>
      </c>
      <c r="P776" s="3">
        <f t="shared" si="50"/>
        <v>0</v>
      </c>
    </row>
    <row r="777" spans="1:16" x14ac:dyDescent="0.3">
      <c r="A777">
        <v>84009</v>
      </c>
      <c r="B777" s="2">
        <v>0</v>
      </c>
      <c r="C777" s="2">
        <v>0</v>
      </c>
      <c r="D777" s="2">
        <v>0</v>
      </c>
      <c r="E777" s="2">
        <v>0</v>
      </c>
      <c r="F777" s="2">
        <v>0</v>
      </c>
      <c r="G777" s="2">
        <v>0</v>
      </c>
      <c r="H777" s="2">
        <v>0</v>
      </c>
      <c r="I777" s="2">
        <v>0</v>
      </c>
      <c r="J777" s="100">
        <f t="shared" si="51"/>
        <v>0</v>
      </c>
      <c r="K777" s="2">
        <v>0</v>
      </c>
      <c r="L777" s="3">
        <f t="shared" si="48"/>
        <v>0</v>
      </c>
      <c r="M777" s="101">
        <f t="shared" si="49"/>
        <v>0</v>
      </c>
      <c r="N777" s="110"/>
      <c r="O777" s="2">
        <v>0</v>
      </c>
      <c r="P777" s="3">
        <f t="shared" si="50"/>
        <v>0</v>
      </c>
    </row>
    <row r="778" spans="1:16" x14ac:dyDescent="0.3">
      <c r="A778">
        <v>84010</v>
      </c>
      <c r="B778" s="2">
        <v>0</v>
      </c>
      <c r="C778" s="2">
        <v>0</v>
      </c>
      <c r="D778" s="2">
        <v>0</v>
      </c>
      <c r="E778" s="2">
        <v>0</v>
      </c>
      <c r="F778" s="2">
        <v>0</v>
      </c>
      <c r="G778" s="2">
        <v>0</v>
      </c>
      <c r="H778" s="2">
        <v>0</v>
      </c>
      <c r="I778" s="2">
        <v>0</v>
      </c>
      <c r="J778" s="100">
        <f t="shared" si="51"/>
        <v>0</v>
      </c>
      <c r="K778" s="2">
        <v>0</v>
      </c>
      <c r="L778" s="3">
        <f t="shared" si="48"/>
        <v>0</v>
      </c>
      <c r="M778" s="101">
        <f t="shared" si="49"/>
        <v>0</v>
      </c>
      <c r="N778" s="110"/>
      <c r="O778" s="2">
        <v>0</v>
      </c>
      <c r="P778" s="3">
        <f t="shared" si="50"/>
        <v>0</v>
      </c>
    </row>
    <row r="779" spans="1:16" x14ac:dyDescent="0.3">
      <c r="A779">
        <v>84011</v>
      </c>
      <c r="B779" s="2">
        <v>0</v>
      </c>
      <c r="C779" s="2">
        <v>0</v>
      </c>
      <c r="D779" s="2">
        <v>0</v>
      </c>
      <c r="E779" s="2">
        <v>0</v>
      </c>
      <c r="F779" s="2">
        <v>0</v>
      </c>
      <c r="G779" s="2">
        <v>0</v>
      </c>
      <c r="H779" s="2">
        <v>0</v>
      </c>
      <c r="I779" s="2">
        <v>0</v>
      </c>
      <c r="J779" s="100">
        <f t="shared" si="51"/>
        <v>0</v>
      </c>
      <c r="K779" s="2">
        <v>0</v>
      </c>
      <c r="L779" s="3">
        <f t="shared" si="48"/>
        <v>0</v>
      </c>
      <c r="M779" s="101">
        <f t="shared" si="49"/>
        <v>0</v>
      </c>
      <c r="N779" s="110"/>
      <c r="O779" s="2">
        <v>0</v>
      </c>
      <c r="P779" s="3">
        <f t="shared" si="50"/>
        <v>0</v>
      </c>
    </row>
    <row r="780" spans="1:16" x14ac:dyDescent="0.3">
      <c r="A780">
        <v>84101</v>
      </c>
      <c r="B780" s="2">
        <v>0</v>
      </c>
      <c r="C780" s="2">
        <v>0</v>
      </c>
      <c r="D780" s="2">
        <v>0</v>
      </c>
      <c r="E780" s="2">
        <v>0</v>
      </c>
      <c r="F780" s="2">
        <v>714.14</v>
      </c>
      <c r="G780" s="2">
        <v>1379.86</v>
      </c>
      <c r="H780" s="2">
        <v>14.65</v>
      </c>
      <c r="I780" s="2">
        <v>14.65</v>
      </c>
      <c r="J780" s="100">
        <f t="shared" si="51"/>
        <v>1409.1600000000003</v>
      </c>
      <c r="K780" s="2">
        <v>0</v>
      </c>
      <c r="L780" s="3">
        <f t="shared" si="48"/>
        <v>1409.1600000000003</v>
      </c>
      <c r="M780" s="101">
        <f t="shared" si="49"/>
        <v>1</v>
      </c>
      <c r="N780" s="110"/>
      <c r="O780" s="2">
        <v>0</v>
      </c>
      <c r="P780" s="3">
        <f t="shared" si="50"/>
        <v>-1409.1600000000003</v>
      </c>
    </row>
    <row r="781" spans="1:16" x14ac:dyDescent="0.3">
      <c r="A781">
        <v>84203</v>
      </c>
      <c r="B781" s="2">
        <v>0</v>
      </c>
      <c r="C781" s="107">
        <v>-1206.1400000000001</v>
      </c>
      <c r="D781" s="2">
        <v>0</v>
      </c>
      <c r="E781" s="2">
        <v>0</v>
      </c>
      <c r="F781" s="2">
        <v>4435.08</v>
      </c>
      <c r="G781" s="2">
        <v>8547.08</v>
      </c>
      <c r="H781" s="2">
        <v>91</v>
      </c>
      <c r="I781" s="2">
        <v>91</v>
      </c>
      <c r="J781" s="100">
        <f t="shared" si="51"/>
        <v>7522.9400000000005</v>
      </c>
      <c r="K781" s="2">
        <v>3459.9199999999996</v>
      </c>
      <c r="L781" s="3">
        <f t="shared" si="48"/>
        <v>4063.0200000000009</v>
      </c>
      <c r="M781" s="101">
        <f t="shared" si="49"/>
        <v>0.54008406287967214</v>
      </c>
      <c r="N781" s="110"/>
      <c r="O781" s="2">
        <v>1206.1400000000001</v>
      </c>
      <c r="P781" s="3">
        <f t="shared" si="50"/>
        <v>-6316.8</v>
      </c>
    </row>
    <row r="782" spans="1:16" x14ac:dyDescent="0.3">
      <c r="A782">
        <v>84207</v>
      </c>
      <c r="B782" s="2">
        <v>0</v>
      </c>
      <c r="C782" s="107">
        <v>-660.95</v>
      </c>
      <c r="D782" s="2">
        <v>0</v>
      </c>
      <c r="E782" s="2">
        <v>0</v>
      </c>
      <c r="F782" s="2">
        <v>7641.71</v>
      </c>
      <c r="G782" s="2">
        <v>14766.29</v>
      </c>
      <c r="H782" s="2">
        <v>156.75</v>
      </c>
      <c r="I782" s="2">
        <v>156.75</v>
      </c>
      <c r="J782" s="100">
        <f t="shared" si="51"/>
        <v>14418.840000000004</v>
      </c>
      <c r="K782" s="2">
        <v>13371.34</v>
      </c>
      <c r="L782" s="3">
        <f t="shared" si="48"/>
        <v>1047.5000000000036</v>
      </c>
      <c r="M782" s="101">
        <f t="shared" si="49"/>
        <v>7.2648007745422197E-2</v>
      </c>
      <c r="N782" s="110"/>
      <c r="O782" s="2">
        <v>660.95</v>
      </c>
      <c r="P782" s="3">
        <f t="shared" si="50"/>
        <v>-13757.890000000003</v>
      </c>
    </row>
    <row r="783" spans="1:16" x14ac:dyDescent="0.3">
      <c r="A783">
        <v>84208</v>
      </c>
      <c r="B783" s="2">
        <v>0</v>
      </c>
      <c r="C783" s="107">
        <v>-152.56</v>
      </c>
      <c r="D783" s="2">
        <v>0</v>
      </c>
      <c r="E783" s="2">
        <v>0</v>
      </c>
      <c r="F783" s="2">
        <v>1797.25</v>
      </c>
      <c r="G783" s="2">
        <v>3472.88</v>
      </c>
      <c r="H783" s="2">
        <v>36.85</v>
      </c>
      <c r="I783" s="2">
        <v>36.85</v>
      </c>
      <c r="J783" s="100">
        <f t="shared" si="51"/>
        <v>3394.0200000000004</v>
      </c>
      <c r="K783" s="2">
        <v>3013.2200000000003</v>
      </c>
      <c r="L783" s="3">
        <f t="shared" si="48"/>
        <v>380.80000000000018</v>
      </c>
      <c r="M783" s="101">
        <f t="shared" si="49"/>
        <v>0.11219733531328635</v>
      </c>
      <c r="N783" s="110"/>
      <c r="O783" s="2">
        <v>152.56</v>
      </c>
      <c r="P783" s="3">
        <f t="shared" si="50"/>
        <v>-3241.4600000000005</v>
      </c>
    </row>
    <row r="784" spans="1:16" x14ac:dyDescent="0.3">
      <c r="A784">
        <v>84209</v>
      </c>
      <c r="B784" s="2">
        <v>15034.99</v>
      </c>
      <c r="C784" s="2">
        <v>27196.75</v>
      </c>
      <c r="D784" s="2">
        <v>308.39</v>
      </c>
      <c r="E784" s="2">
        <v>308.39</v>
      </c>
      <c r="F784" s="2">
        <v>8315.94</v>
      </c>
      <c r="G784" s="2">
        <v>16063.33</v>
      </c>
      <c r="H784" s="2">
        <v>170.6</v>
      </c>
      <c r="I784" s="2">
        <v>170.6</v>
      </c>
      <c r="J784" s="100">
        <f t="shared" si="51"/>
        <v>44218.06</v>
      </c>
      <c r="K784" s="2">
        <v>37348.61</v>
      </c>
      <c r="L784" s="3">
        <f t="shared" si="48"/>
        <v>6869.4499999999971</v>
      </c>
      <c r="M784" s="101">
        <f t="shared" si="49"/>
        <v>0.15535394361489394</v>
      </c>
      <c r="N784" s="110"/>
      <c r="O784" s="2">
        <v>1837.81</v>
      </c>
      <c r="P784" s="3">
        <f t="shared" si="50"/>
        <v>-42380.25</v>
      </c>
    </row>
    <row r="785" spans="1:17" x14ac:dyDescent="0.3">
      <c r="A785">
        <v>84210</v>
      </c>
      <c r="B785" s="2">
        <v>0</v>
      </c>
      <c r="C785" s="107">
        <v>-699.58</v>
      </c>
      <c r="D785" s="2">
        <v>0</v>
      </c>
      <c r="E785" s="2">
        <v>0</v>
      </c>
      <c r="F785" s="2">
        <v>8447.2900000000009</v>
      </c>
      <c r="G785" s="2">
        <v>16322.81</v>
      </c>
      <c r="H785" s="2">
        <v>173.28</v>
      </c>
      <c r="I785" s="2">
        <v>173.28</v>
      </c>
      <c r="J785" s="100">
        <f t="shared" si="51"/>
        <v>15969.789999999997</v>
      </c>
      <c r="K785" s="2">
        <v>13646.239999999998</v>
      </c>
      <c r="L785" s="3">
        <f t="shared" si="48"/>
        <v>2323.5499999999993</v>
      </c>
      <c r="M785" s="101">
        <f t="shared" si="49"/>
        <v>0.1454965907504106</v>
      </c>
      <c r="N785" s="110"/>
      <c r="O785" s="2">
        <v>699.58</v>
      </c>
      <c r="P785" s="3">
        <f t="shared" si="50"/>
        <v>-15270.209999999997</v>
      </c>
    </row>
    <row r="786" spans="1:17" x14ac:dyDescent="0.3">
      <c r="A786">
        <v>84211</v>
      </c>
      <c r="B786" s="2">
        <v>0</v>
      </c>
      <c r="C786" s="107">
        <v>-29.54</v>
      </c>
      <c r="D786" s="2">
        <v>0</v>
      </c>
      <c r="E786" s="2">
        <v>0</v>
      </c>
      <c r="F786" s="2">
        <v>115.18</v>
      </c>
      <c r="G786" s="2">
        <v>222.56</v>
      </c>
      <c r="H786" s="2">
        <v>2.36</v>
      </c>
      <c r="I786" s="2">
        <v>2.36</v>
      </c>
      <c r="J786" s="100">
        <f t="shared" si="51"/>
        <v>197.74000000000007</v>
      </c>
      <c r="K786" s="2">
        <v>493.30000000000007</v>
      </c>
      <c r="L786" s="3">
        <f t="shared" si="48"/>
        <v>-295.56</v>
      </c>
      <c r="M786" s="101">
        <f t="shared" si="49"/>
        <v>-1.4946899969657121</v>
      </c>
      <c r="N786" s="110"/>
      <c r="O786" s="2">
        <v>29.54</v>
      </c>
      <c r="P786" s="3">
        <f t="shared" si="50"/>
        <v>-168.20000000000007</v>
      </c>
    </row>
    <row r="787" spans="1:17" x14ac:dyDescent="0.3">
      <c r="A787">
        <v>84212</v>
      </c>
      <c r="B787" s="2">
        <v>0</v>
      </c>
      <c r="C787" s="107">
        <v>-94.6</v>
      </c>
      <c r="D787" s="2">
        <v>0</v>
      </c>
      <c r="E787" s="2">
        <v>0</v>
      </c>
      <c r="F787" s="2">
        <v>1512.71</v>
      </c>
      <c r="G787" s="2">
        <v>2923.03</v>
      </c>
      <c r="H787" s="2">
        <v>31.03</v>
      </c>
      <c r="I787" s="2">
        <v>31.03</v>
      </c>
      <c r="J787" s="100">
        <f t="shared" si="51"/>
        <v>2890.49</v>
      </c>
      <c r="K787" s="2">
        <v>2451.3399999999992</v>
      </c>
      <c r="L787" s="3">
        <f t="shared" si="48"/>
        <v>439.15000000000055</v>
      </c>
      <c r="M787" s="101">
        <f t="shared" si="49"/>
        <v>0.15192925766911514</v>
      </c>
      <c r="N787" s="110"/>
      <c r="O787" s="2">
        <v>94.6</v>
      </c>
      <c r="P787" s="3">
        <f t="shared" si="50"/>
        <v>-2795.89</v>
      </c>
    </row>
    <row r="788" spans="1:17" x14ac:dyDescent="0.3">
      <c r="A788">
        <v>84213</v>
      </c>
      <c r="B788" s="2">
        <v>0</v>
      </c>
      <c r="C788" s="2">
        <v>0</v>
      </c>
      <c r="D788" s="2">
        <v>0</v>
      </c>
      <c r="E788" s="2">
        <v>0</v>
      </c>
      <c r="F788" s="2">
        <v>0</v>
      </c>
      <c r="G788" s="2">
        <v>0</v>
      </c>
      <c r="H788" s="2">
        <v>0</v>
      </c>
      <c r="I788" s="2">
        <v>0</v>
      </c>
      <c r="J788" s="100">
        <f t="shared" si="51"/>
        <v>0</v>
      </c>
      <c r="K788" s="2">
        <v>229.82999999999993</v>
      </c>
      <c r="L788" s="3">
        <f t="shared" si="48"/>
        <v>-229.82999999999993</v>
      </c>
      <c r="M788" s="101">
        <f t="shared" si="49"/>
        <v>0</v>
      </c>
      <c r="N788" s="110"/>
      <c r="O788" s="2">
        <v>0</v>
      </c>
      <c r="P788" s="3">
        <f t="shared" si="50"/>
        <v>0</v>
      </c>
    </row>
    <row r="789" spans="1:17" x14ac:dyDescent="0.3">
      <c r="A789">
        <v>84214</v>
      </c>
      <c r="B789" s="2">
        <v>0</v>
      </c>
      <c r="C789" s="2">
        <v>0</v>
      </c>
      <c r="D789" s="2">
        <v>0</v>
      </c>
      <c r="E789" s="2">
        <v>0</v>
      </c>
      <c r="F789" s="2">
        <v>0</v>
      </c>
      <c r="G789" s="2">
        <v>0</v>
      </c>
      <c r="H789" s="2">
        <v>0</v>
      </c>
      <c r="I789" s="2">
        <v>0</v>
      </c>
      <c r="J789" s="100">
        <f t="shared" si="51"/>
        <v>0</v>
      </c>
      <c r="K789" s="2">
        <v>0</v>
      </c>
      <c r="L789" s="3">
        <f t="shared" si="48"/>
        <v>0</v>
      </c>
      <c r="M789" s="101">
        <f t="shared" si="49"/>
        <v>0</v>
      </c>
      <c r="N789" s="110"/>
      <c r="O789" s="2">
        <v>0</v>
      </c>
      <c r="P789" s="3">
        <f t="shared" si="50"/>
        <v>0</v>
      </c>
    </row>
    <row r="790" spans="1:17" x14ac:dyDescent="0.3">
      <c r="A790">
        <v>84215</v>
      </c>
      <c r="B790" s="2">
        <v>0</v>
      </c>
      <c r="C790" s="2">
        <v>0</v>
      </c>
      <c r="D790" s="2">
        <v>0</v>
      </c>
      <c r="E790" s="2">
        <v>0</v>
      </c>
      <c r="F790" s="2">
        <v>0</v>
      </c>
      <c r="G790" s="2">
        <v>0</v>
      </c>
      <c r="H790" s="2">
        <v>0</v>
      </c>
      <c r="I790" s="2">
        <v>0</v>
      </c>
      <c r="J790" s="100">
        <f t="shared" si="51"/>
        <v>0</v>
      </c>
      <c r="K790" s="2">
        <v>0</v>
      </c>
      <c r="L790" s="3">
        <f t="shared" si="48"/>
        <v>0</v>
      </c>
      <c r="M790" s="101">
        <f t="shared" si="49"/>
        <v>0</v>
      </c>
      <c r="N790" s="110"/>
      <c r="O790" s="2">
        <v>0</v>
      </c>
      <c r="P790" s="3">
        <f t="shared" si="50"/>
        <v>0</v>
      </c>
    </row>
    <row r="791" spans="1:17" x14ac:dyDescent="0.3">
      <c r="A791">
        <v>84301</v>
      </c>
      <c r="B791" s="2">
        <v>0</v>
      </c>
      <c r="C791" s="107">
        <v>-1359.71</v>
      </c>
      <c r="D791" s="2">
        <v>0</v>
      </c>
      <c r="E791" s="2">
        <v>0</v>
      </c>
      <c r="F791" s="2">
        <v>3126.41</v>
      </c>
      <c r="G791" s="2">
        <v>6041.25</v>
      </c>
      <c r="H791" s="2">
        <v>64.13</v>
      </c>
      <c r="I791" s="2">
        <v>64.13</v>
      </c>
      <c r="J791" s="100">
        <f t="shared" si="51"/>
        <v>4809.8</v>
      </c>
      <c r="K791" s="2">
        <v>13.620000000000005</v>
      </c>
      <c r="L791" s="3">
        <f t="shared" si="48"/>
        <v>4796.18</v>
      </c>
      <c r="M791" s="101">
        <f t="shared" si="49"/>
        <v>0.99716828142542313</v>
      </c>
      <c r="N791" s="110"/>
      <c r="O791" s="2">
        <v>1359.71</v>
      </c>
      <c r="P791" s="3">
        <f t="shared" si="50"/>
        <v>-3450.09</v>
      </c>
    </row>
    <row r="792" spans="1:17" x14ac:dyDescent="0.3">
      <c r="A792">
        <v>84302</v>
      </c>
      <c r="B792" s="2">
        <v>0</v>
      </c>
      <c r="C792" s="2">
        <v>0</v>
      </c>
      <c r="D792" s="2">
        <v>0</v>
      </c>
      <c r="E792" s="2">
        <v>0</v>
      </c>
      <c r="F792" s="2">
        <v>0</v>
      </c>
      <c r="G792" s="2">
        <v>0</v>
      </c>
      <c r="H792" s="2">
        <v>0</v>
      </c>
      <c r="I792" s="2">
        <v>0</v>
      </c>
      <c r="J792" s="100">
        <f t="shared" si="51"/>
        <v>0</v>
      </c>
      <c r="K792" s="2">
        <v>0</v>
      </c>
      <c r="L792" s="3">
        <f t="shared" si="48"/>
        <v>0</v>
      </c>
      <c r="M792" s="101">
        <f t="shared" si="49"/>
        <v>0</v>
      </c>
      <c r="N792" s="110"/>
      <c r="O792" s="2">
        <v>0</v>
      </c>
      <c r="P792" s="3">
        <f t="shared" si="50"/>
        <v>0</v>
      </c>
    </row>
    <row r="793" spans="1:17" x14ac:dyDescent="0.3">
      <c r="A793">
        <v>84401</v>
      </c>
      <c r="B793" s="2">
        <v>0</v>
      </c>
      <c r="C793" s="107">
        <v>-1071.8900000000001</v>
      </c>
      <c r="D793" s="2">
        <v>0</v>
      </c>
      <c r="E793" s="2">
        <v>0</v>
      </c>
      <c r="F793" s="2">
        <v>788.03</v>
      </c>
      <c r="G793" s="2">
        <v>1522.64</v>
      </c>
      <c r="H793" s="2">
        <v>16.170000000000002</v>
      </c>
      <c r="I793" s="2">
        <v>16.170000000000002</v>
      </c>
      <c r="J793" s="100">
        <f t="shared" si="51"/>
        <v>483.09000000000015</v>
      </c>
      <c r="K793" s="2">
        <v>151.58999999999992</v>
      </c>
      <c r="L793" s="3">
        <f t="shared" si="48"/>
        <v>331.50000000000023</v>
      </c>
      <c r="M793" s="101">
        <f t="shared" si="49"/>
        <v>0.68620753896789444</v>
      </c>
      <c r="N793" s="110"/>
      <c r="O793" s="2">
        <v>1071.8900000000001</v>
      </c>
      <c r="P793" s="3">
        <f t="shared" si="50"/>
        <v>588.79999999999995</v>
      </c>
      <c r="Q793" t="s">
        <v>84</v>
      </c>
    </row>
    <row r="794" spans="1:17" x14ac:dyDescent="0.3">
      <c r="A794">
        <v>84501</v>
      </c>
      <c r="B794" s="2">
        <v>0</v>
      </c>
      <c r="C794" s="2">
        <v>0</v>
      </c>
      <c r="D794" s="2">
        <v>0</v>
      </c>
      <c r="E794" s="2">
        <v>0</v>
      </c>
      <c r="F794" s="2">
        <v>0</v>
      </c>
      <c r="G794" s="2">
        <v>0</v>
      </c>
      <c r="H794" s="2">
        <v>0</v>
      </c>
      <c r="I794" s="2">
        <v>0</v>
      </c>
      <c r="J794" s="100">
        <f t="shared" si="51"/>
        <v>0</v>
      </c>
      <c r="K794" s="2">
        <v>0</v>
      </c>
      <c r="L794" s="3">
        <f t="shared" si="48"/>
        <v>0</v>
      </c>
      <c r="M794" s="101">
        <f t="shared" si="49"/>
        <v>0</v>
      </c>
      <c r="N794" s="110"/>
      <c r="O794" s="2">
        <v>0</v>
      </c>
      <c r="P794" s="3">
        <f t="shared" si="50"/>
        <v>0</v>
      </c>
    </row>
    <row r="795" spans="1:17" x14ac:dyDescent="0.3">
      <c r="A795">
        <v>84506</v>
      </c>
      <c r="B795" s="2">
        <v>0</v>
      </c>
      <c r="C795" s="2">
        <v>0</v>
      </c>
      <c r="D795" s="2">
        <v>0</v>
      </c>
      <c r="E795" s="2">
        <v>0</v>
      </c>
      <c r="F795" s="2">
        <v>0</v>
      </c>
      <c r="G795" s="2">
        <v>0</v>
      </c>
      <c r="H795" s="2">
        <v>0</v>
      </c>
      <c r="I795" s="2">
        <v>0</v>
      </c>
      <c r="J795" s="100">
        <f t="shared" si="51"/>
        <v>0</v>
      </c>
      <c r="K795" s="2">
        <v>0</v>
      </c>
      <c r="L795" s="3">
        <f t="shared" si="48"/>
        <v>0</v>
      </c>
      <c r="M795" s="101">
        <f t="shared" si="49"/>
        <v>0</v>
      </c>
      <c r="N795" s="110"/>
      <c r="O795" s="2">
        <v>0</v>
      </c>
      <c r="P795" s="3">
        <f t="shared" si="50"/>
        <v>0</v>
      </c>
    </row>
    <row r="796" spans="1:17" x14ac:dyDescent="0.3">
      <c r="A796">
        <v>84601</v>
      </c>
      <c r="B796" s="2">
        <v>0</v>
      </c>
      <c r="C796" s="2">
        <v>0</v>
      </c>
      <c r="D796" s="2">
        <v>0</v>
      </c>
      <c r="E796" s="2">
        <v>0</v>
      </c>
      <c r="F796" s="2">
        <v>0</v>
      </c>
      <c r="G796" s="2">
        <v>0</v>
      </c>
      <c r="H796" s="2">
        <v>0</v>
      </c>
      <c r="I796" s="2">
        <v>0</v>
      </c>
      <c r="J796" s="100">
        <f t="shared" si="51"/>
        <v>0</v>
      </c>
      <c r="K796" s="2">
        <v>0</v>
      </c>
      <c r="L796" s="3">
        <f t="shared" si="48"/>
        <v>0</v>
      </c>
      <c r="M796" s="101">
        <f t="shared" si="49"/>
        <v>0</v>
      </c>
      <c r="N796" s="110"/>
      <c r="O796" s="2">
        <v>0</v>
      </c>
      <c r="P796" s="3">
        <f t="shared" si="50"/>
        <v>0</v>
      </c>
    </row>
    <row r="797" spans="1:17" x14ac:dyDescent="0.3">
      <c r="A797">
        <v>84603</v>
      </c>
      <c r="B797" s="2">
        <v>0</v>
      </c>
      <c r="C797" s="107">
        <v>-676.03</v>
      </c>
      <c r="D797" s="2">
        <v>0</v>
      </c>
      <c r="E797" s="2">
        <v>0</v>
      </c>
      <c r="F797" s="2">
        <v>11567.59</v>
      </c>
      <c r="G797" s="2">
        <v>22352.21</v>
      </c>
      <c r="H797" s="2">
        <v>237.29</v>
      </c>
      <c r="I797" s="2">
        <v>237.29</v>
      </c>
      <c r="J797" s="100">
        <f t="shared" si="51"/>
        <v>22150.76</v>
      </c>
      <c r="K797" s="2">
        <v>20633.29</v>
      </c>
      <c r="L797" s="3">
        <f t="shared" si="48"/>
        <v>1517.4699999999975</v>
      </c>
      <c r="M797" s="101">
        <f t="shared" si="49"/>
        <v>6.850645305172362E-2</v>
      </c>
      <c r="N797" s="110"/>
      <c r="O797" s="2">
        <v>676.03</v>
      </c>
      <c r="P797" s="3">
        <f t="shared" si="50"/>
        <v>-21474.73</v>
      </c>
    </row>
    <row r="798" spans="1:17" x14ac:dyDescent="0.3">
      <c r="A798">
        <v>84604</v>
      </c>
      <c r="B798" s="2">
        <v>0</v>
      </c>
      <c r="C798" s="2">
        <v>0</v>
      </c>
      <c r="D798" s="2">
        <v>0</v>
      </c>
      <c r="E798" s="2">
        <v>0</v>
      </c>
      <c r="F798" s="2">
        <v>0</v>
      </c>
      <c r="G798" s="2">
        <v>0</v>
      </c>
      <c r="H798" s="2">
        <v>0</v>
      </c>
      <c r="I798" s="2">
        <v>0</v>
      </c>
      <c r="J798" s="100">
        <f t="shared" si="51"/>
        <v>0</v>
      </c>
      <c r="K798" s="2">
        <v>0</v>
      </c>
      <c r="L798" s="3">
        <f t="shared" si="48"/>
        <v>0</v>
      </c>
      <c r="M798" s="101">
        <f t="shared" si="49"/>
        <v>0</v>
      </c>
      <c r="N798" s="110"/>
      <c r="O798" s="2">
        <v>336.5</v>
      </c>
      <c r="P798" s="3">
        <f t="shared" si="50"/>
        <v>336.5</v>
      </c>
    </row>
    <row r="799" spans="1:17" x14ac:dyDescent="0.3">
      <c r="A799">
        <v>84605</v>
      </c>
      <c r="B799" s="2">
        <v>0</v>
      </c>
      <c r="C799" s="2">
        <v>0</v>
      </c>
      <c r="D799" s="2">
        <v>0</v>
      </c>
      <c r="E799" s="2">
        <v>0</v>
      </c>
      <c r="F799" s="2">
        <v>0</v>
      </c>
      <c r="G799" s="2">
        <v>0</v>
      </c>
      <c r="H799" s="2">
        <v>0</v>
      </c>
      <c r="I799" s="2">
        <v>0</v>
      </c>
      <c r="J799" s="100">
        <f t="shared" si="51"/>
        <v>0</v>
      </c>
      <c r="K799" s="2">
        <v>0</v>
      </c>
      <c r="L799" s="3">
        <f t="shared" si="48"/>
        <v>0</v>
      </c>
      <c r="M799" s="101">
        <f t="shared" si="49"/>
        <v>0</v>
      </c>
      <c r="N799" s="110"/>
      <c r="O799" s="2">
        <v>0</v>
      </c>
      <c r="P799" s="3">
        <f t="shared" si="50"/>
        <v>0</v>
      </c>
    </row>
    <row r="800" spans="1:17" x14ac:dyDescent="0.3">
      <c r="A800">
        <v>84606</v>
      </c>
      <c r="B800" s="2">
        <v>0</v>
      </c>
      <c r="C800" s="2">
        <v>0</v>
      </c>
      <c r="D800" s="2">
        <v>0</v>
      </c>
      <c r="E800" s="2">
        <v>0</v>
      </c>
      <c r="F800" s="2">
        <v>0</v>
      </c>
      <c r="G800" s="2">
        <v>0</v>
      </c>
      <c r="H800" s="2">
        <v>0</v>
      </c>
      <c r="I800" s="2">
        <v>0</v>
      </c>
      <c r="J800" s="100">
        <f t="shared" si="51"/>
        <v>0</v>
      </c>
      <c r="K800" s="2">
        <v>0</v>
      </c>
      <c r="L800" s="3">
        <f t="shared" si="48"/>
        <v>0</v>
      </c>
      <c r="M800" s="101">
        <f t="shared" si="49"/>
        <v>0</v>
      </c>
      <c r="N800" s="110"/>
      <c r="O800" s="2">
        <v>0</v>
      </c>
      <c r="P800" s="3">
        <f t="shared" si="50"/>
        <v>0</v>
      </c>
    </row>
    <row r="801" spans="1:16" x14ac:dyDescent="0.3">
      <c r="A801">
        <v>90203</v>
      </c>
      <c r="B801" s="2">
        <v>524119.03</v>
      </c>
      <c r="C801" s="2">
        <v>964535.71</v>
      </c>
      <c r="D801" s="2">
        <v>0</v>
      </c>
      <c r="E801" s="2">
        <v>10751.14</v>
      </c>
      <c r="F801" s="2">
        <v>9748.32</v>
      </c>
      <c r="G801" s="2">
        <v>18836.689999999999</v>
      </c>
      <c r="H801" s="2">
        <v>0</v>
      </c>
      <c r="I801" s="2">
        <v>199.97</v>
      </c>
      <c r="J801" s="100">
        <f t="shared" si="51"/>
        <v>994323.50999999989</v>
      </c>
      <c r="K801" s="2">
        <v>874332.96</v>
      </c>
      <c r="L801" s="3">
        <f t="shared" si="48"/>
        <v>119990.54999999993</v>
      </c>
      <c r="M801" s="101">
        <f t="shared" si="49"/>
        <v>0.12067556363019109</v>
      </c>
      <c r="N801" s="110"/>
      <c r="O801" s="2">
        <v>48223.16</v>
      </c>
      <c r="P801" s="3">
        <f t="shared" si="50"/>
        <v>-946100.34999999986</v>
      </c>
    </row>
    <row r="802" spans="1:16" x14ac:dyDescent="0.3">
      <c r="A802">
        <v>90208</v>
      </c>
      <c r="B802" s="2">
        <v>5614.95</v>
      </c>
      <c r="C802" s="2">
        <v>10104.75</v>
      </c>
      <c r="D802" s="2">
        <v>0</v>
      </c>
      <c r="E802" s="2">
        <v>0</v>
      </c>
      <c r="F802" s="2">
        <v>0</v>
      </c>
      <c r="G802" s="2">
        <v>0</v>
      </c>
      <c r="H802" s="2">
        <v>0</v>
      </c>
      <c r="I802" s="2">
        <v>0</v>
      </c>
      <c r="J802" s="100">
        <f t="shared" si="51"/>
        <v>10104.75</v>
      </c>
      <c r="K802" s="2">
        <v>14935.82</v>
      </c>
      <c r="L802" s="3">
        <f t="shared" si="48"/>
        <v>-4831.07</v>
      </c>
      <c r="M802" s="101">
        <f t="shared" si="49"/>
        <v>-0.47809891387713699</v>
      </c>
      <c r="N802" s="110"/>
      <c r="O802" s="2">
        <v>745</v>
      </c>
      <c r="P802" s="3">
        <f t="shared" si="50"/>
        <v>-9359.75</v>
      </c>
    </row>
    <row r="803" spans="1:16" x14ac:dyDescent="0.3">
      <c r="A803">
        <v>90403</v>
      </c>
      <c r="B803" s="2">
        <v>853136.56</v>
      </c>
      <c r="C803" s="2">
        <v>1581004.88</v>
      </c>
      <c r="D803" s="2">
        <v>17500.59</v>
      </c>
      <c r="E803" s="2">
        <v>17500.59</v>
      </c>
      <c r="F803" s="2">
        <v>5441.43</v>
      </c>
      <c r="G803" s="2">
        <v>10514.34</v>
      </c>
      <c r="H803" s="2">
        <v>111.63</v>
      </c>
      <c r="I803" s="2">
        <v>111.63</v>
      </c>
      <c r="J803" s="100">
        <f t="shared" si="51"/>
        <v>1626743.66</v>
      </c>
      <c r="K803" s="2">
        <v>1561440.9</v>
      </c>
      <c r="L803" s="3">
        <f t="shared" si="48"/>
        <v>65302.760000000009</v>
      </c>
      <c r="M803" s="101">
        <f t="shared" si="49"/>
        <v>4.0143239285776601E-2</v>
      </c>
      <c r="N803" s="110"/>
      <c r="O803" s="2">
        <v>67402.75</v>
      </c>
      <c r="P803" s="3">
        <f t="shared" si="50"/>
        <v>-1559340.91</v>
      </c>
    </row>
    <row r="804" spans="1:16" x14ac:dyDescent="0.3">
      <c r="A804">
        <v>90407</v>
      </c>
      <c r="B804" s="2">
        <v>25764.71</v>
      </c>
      <c r="C804" s="2">
        <v>49784.959999999999</v>
      </c>
      <c r="D804" s="2">
        <v>528.47</v>
      </c>
      <c r="E804" s="2">
        <v>528.47</v>
      </c>
      <c r="F804" s="2">
        <v>10096.77</v>
      </c>
      <c r="G804" s="2">
        <v>19510.29</v>
      </c>
      <c r="H804" s="2">
        <v>207.12</v>
      </c>
      <c r="I804" s="2">
        <v>207.12</v>
      </c>
      <c r="J804" s="100">
        <f t="shared" si="51"/>
        <v>70766.429999999978</v>
      </c>
      <c r="K804" s="2">
        <v>70990.899999999994</v>
      </c>
      <c r="L804" s="3">
        <f t="shared" si="48"/>
        <v>-224.47000000001572</v>
      </c>
      <c r="M804" s="101">
        <f t="shared" si="49"/>
        <v>-3.1719842303761232E-3</v>
      </c>
      <c r="N804" s="110"/>
      <c r="O804" s="2">
        <v>0</v>
      </c>
      <c r="P804" s="3">
        <f t="shared" si="50"/>
        <v>-70766.429999999978</v>
      </c>
    </row>
    <row r="805" spans="1:16" x14ac:dyDescent="0.3">
      <c r="A805">
        <v>90704</v>
      </c>
      <c r="B805" s="2">
        <v>261285.5</v>
      </c>
      <c r="C805" s="2">
        <v>504883.15</v>
      </c>
      <c r="D805" s="2">
        <v>5359.72</v>
      </c>
      <c r="E805" s="2">
        <v>5359.72</v>
      </c>
      <c r="F805" s="2">
        <v>37694.42</v>
      </c>
      <c r="G805" s="2">
        <v>72837.100000000006</v>
      </c>
      <c r="H805" s="2">
        <v>773.22</v>
      </c>
      <c r="I805" s="2">
        <v>773.22</v>
      </c>
      <c r="J805" s="100">
        <f t="shared" si="51"/>
        <v>589986.12999999989</v>
      </c>
      <c r="K805" s="2">
        <v>552185.19999999995</v>
      </c>
      <c r="L805" s="3">
        <f t="shared" si="48"/>
        <v>37800.929999999935</v>
      </c>
      <c r="M805" s="101">
        <f t="shared" si="49"/>
        <v>6.4070879089988E-2</v>
      </c>
      <c r="N805" s="110"/>
      <c r="O805" s="2">
        <v>0</v>
      </c>
      <c r="P805" s="3">
        <f t="shared" si="50"/>
        <v>-589986.12999999989</v>
      </c>
    </row>
    <row r="806" spans="1:16" x14ac:dyDescent="0.3">
      <c r="A806">
        <v>90705</v>
      </c>
      <c r="B806" s="2">
        <v>333724.98</v>
      </c>
      <c r="C806" s="2">
        <v>644859.59</v>
      </c>
      <c r="D806" s="2">
        <v>6845.66</v>
      </c>
      <c r="E806" s="2">
        <v>6845.66</v>
      </c>
      <c r="F806" s="2">
        <v>62003.73</v>
      </c>
      <c r="G806" s="2">
        <v>119810.77</v>
      </c>
      <c r="H806" s="2">
        <v>1271.8699999999999</v>
      </c>
      <c r="I806" s="2">
        <v>1271.8699999999999</v>
      </c>
      <c r="J806" s="100">
        <f t="shared" si="51"/>
        <v>780905.42</v>
      </c>
      <c r="K806" s="2">
        <v>682134.21000000008</v>
      </c>
      <c r="L806" s="3">
        <f t="shared" si="48"/>
        <v>98771.209999999963</v>
      </c>
      <c r="M806" s="101">
        <f t="shared" si="49"/>
        <v>0.12648293566716434</v>
      </c>
      <c r="N806" s="110"/>
      <c r="O806" s="2">
        <v>0</v>
      </c>
      <c r="P806" s="3">
        <f t="shared" si="50"/>
        <v>-780905.42</v>
      </c>
    </row>
    <row r="807" spans="1:16" x14ac:dyDescent="0.3">
      <c r="A807">
        <v>90707</v>
      </c>
      <c r="B807" s="2">
        <v>72568.990000000005</v>
      </c>
      <c r="C807" s="2">
        <v>140225.32</v>
      </c>
      <c r="D807" s="2">
        <v>1488.63</v>
      </c>
      <c r="E807" s="2">
        <v>1488.63</v>
      </c>
      <c r="F807" s="2">
        <v>10514.21</v>
      </c>
      <c r="G807" s="2">
        <v>20316.55</v>
      </c>
      <c r="H807" s="2">
        <v>215.69</v>
      </c>
      <c r="I807" s="2">
        <v>215.69</v>
      </c>
      <c r="J807" s="100">
        <f t="shared" si="51"/>
        <v>163950.51</v>
      </c>
      <c r="K807" s="2">
        <v>150324.47999999995</v>
      </c>
      <c r="L807" s="3">
        <f t="shared" si="48"/>
        <v>13626.030000000057</v>
      </c>
      <c r="M807" s="101">
        <f t="shared" si="49"/>
        <v>8.3110628933085087E-2</v>
      </c>
      <c r="N807" s="110"/>
      <c r="O807" s="2">
        <v>0</v>
      </c>
      <c r="P807" s="3">
        <f t="shared" si="50"/>
        <v>-163950.51</v>
      </c>
    </row>
    <row r="808" spans="1:16" x14ac:dyDescent="0.3">
      <c r="A808">
        <v>90709</v>
      </c>
      <c r="B808" s="2">
        <v>910929.86</v>
      </c>
      <c r="C808" s="2">
        <v>1679198.44</v>
      </c>
      <c r="D808" s="2">
        <v>18685.71</v>
      </c>
      <c r="E808" s="2">
        <v>18685.71</v>
      </c>
      <c r="F808" s="2">
        <v>13755.37</v>
      </c>
      <c r="G808" s="2">
        <v>26579.58</v>
      </c>
      <c r="H808" s="2">
        <v>282.16000000000003</v>
      </c>
      <c r="I808" s="2">
        <v>282.16000000000003</v>
      </c>
      <c r="J808" s="100">
        <f t="shared" si="51"/>
        <v>1743713.7599999998</v>
      </c>
      <c r="K808" s="2">
        <v>1613543.6299999994</v>
      </c>
      <c r="L808" s="3">
        <f t="shared" si="48"/>
        <v>130170.13000000035</v>
      </c>
      <c r="M808" s="101">
        <f t="shared" si="49"/>
        <v>7.4651088375881358E-2</v>
      </c>
      <c r="N808" s="110"/>
      <c r="O808" s="2">
        <v>80998.44</v>
      </c>
      <c r="P808" s="3">
        <f t="shared" si="50"/>
        <v>-1662715.3199999998</v>
      </c>
    </row>
    <row r="809" spans="1:16" x14ac:dyDescent="0.3">
      <c r="A809">
        <v>90710</v>
      </c>
      <c r="B809" s="2">
        <v>48738.69</v>
      </c>
      <c r="C809" s="2">
        <v>94170.12</v>
      </c>
      <c r="D809" s="2">
        <v>0</v>
      </c>
      <c r="E809" s="2">
        <v>0</v>
      </c>
      <c r="F809" s="2">
        <v>10743.11</v>
      </c>
      <c r="G809" s="2">
        <v>20758.96</v>
      </c>
      <c r="H809" s="2">
        <v>0</v>
      </c>
      <c r="I809" s="2">
        <v>0</v>
      </c>
      <c r="J809" s="100">
        <f t="shared" si="51"/>
        <v>114929.08</v>
      </c>
      <c r="K809" s="2">
        <v>106415.81</v>
      </c>
      <c r="L809" s="3">
        <f t="shared" si="48"/>
        <v>8513.2700000000041</v>
      </c>
      <c r="M809" s="101">
        <f t="shared" si="49"/>
        <v>7.4074115967864743E-2</v>
      </c>
      <c r="N809" s="110"/>
      <c r="O809" s="2">
        <v>0</v>
      </c>
      <c r="P809" s="3">
        <f t="shared" si="50"/>
        <v>-114929.08</v>
      </c>
    </row>
    <row r="810" spans="1:16" x14ac:dyDescent="0.3">
      <c r="A810">
        <v>90711</v>
      </c>
      <c r="B810" s="2">
        <v>316386.32</v>
      </c>
      <c r="C810" s="2">
        <v>582178.82999999996</v>
      </c>
      <c r="D810" s="2">
        <v>6490.04</v>
      </c>
      <c r="E810" s="2">
        <v>6490.04</v>
      </c>
      <c r="F810" s="2">
        <v>19354.63</v>
      </c>
      <c r="G810" s="2">
        <v>37399.15</v>
      </c>
      <c r="H810" s="2">
        <v>397.03</v>
      </c>
      <c r="I810" s="2">
        <v>397.03</v>
      </c>
      <c r="J810" s="100">
        <f t="shared" si="51"/>
        <v>633352.12000000011</v>
      </c>
      <c r="K810" s="2">
        <v>594815.75</v>
      </c>
      <c r="L810" s="3">
        <f t="shared" si="48"/>
        <v>38536.370000000112</v>
      </c>
      <c r="M810" s="101">
        <f t="shared" si="49"/>
        <v>6.0845095142335839E-2</v>
      </c>
      <c r="N810" s="110"/>
      <c r="O810" s="2">
        <v>29577.95</v>
      </c>
      <c r="P810" s="3">
        <f t="shared" si="50"/>
        <v>-603774.17000000016</v>
      </c>
    </row>
    <row r="811" spans="1:16" x14ac:dyDescent="0.3">
      <c r="A811">
        <v>90803</v>
      </c>
      <c r="B811" s="2">
        <v>788282.84</v>
      </c>
      <c r="C811" s="2">
        <v>1490437.56</v>
      </c>
      <c r="D811" s="2">
        <v>16169.79</v>
      </c>
      <c r="E811" s="2">
        <v>0</v>
      </c>
      <c r="F811" s="2">
        <v>0</v>
      </c>
      <c r="G811" s="2">
        <v>0</v>
      </c>
      <c r="H811" s="2">
        <v>0</v>
      </c>
      <c r="I811" s="2">
        <v>0</v>
      </c>
      <c r="J811" s="100">
        <f t="shared" si="51"/>
        <v>1506607.35</v>
      </c>
      <c r="K811" s="2">
        <v>615963.32999999996</v>
      </c>
      <c r="L811" s="3">
        <f t="shared" si="48"/>
        <v>890644.02000000014</v>
      </c>
      <c r="M811" s="101">
        <f t="shared" si="49"/>
        <v>0.59115868510796798</v>
      </c>
      <c r="N811" s="110"/>
      <c r="O811" s="2">
        <v>32783.620000000003</v>
      </c>
      <c r="P811" s="3">
        <f t="shared" si="50"/>
        <v>-1473823.73</v>
      </c>
    </row>
    <row r="812" spans="1:16" x14ac:dyDescent="0.3">
      <c r="A812">
        <v>90807</v>
      </c>
      <c r="B812" s="2">
        <v>82189.119999999995</v>
      </c>
      <c r="C812" s="2">
        <v>158815.13</v>
      </c>
      <c r="D812" s="2">
        <v>1685.93</v>
      </c>
      <c r="E812" s="2">
        <v>1685.93</v>
      </c>
      <c r="F812" s="2">
        <v>0</v>
      </c>
      <c r="G812" s="2">
        <v>0</v>
      </c>
      <c r="H812" s="2">
        <v>0</v>
      </c>
      <c r="I812" s="2">
        <v>0</v>
      </c>
      <c r="J812" s="100">
        <f t="shared" si="51"/>
        <v>162186.99</v>
      </c>
      <c r="K812" s="2">
        <v>101397.93999999999</v>
      </c>
      <c r="L812" s="3">
        <f t="shared" si="48"/>
        <v>60789.05</v>
      </c>
      <c r="M812" s="101">
        <f t="shared" si="49"/>
        <v>0.37480842328968561</v>
      </c>
      <c r="N812" s="110"/>
      <c r="O812" s="2">
        <v>0</v>
      </c>
      <c r="P812" s="3">
        <f t="shared" si="50"/>
        <v>-162186.99</v>
      </c>
    </row>
    <row r="813" spans="1:16" x14ac:dyDescent="0.3">
      <c r="A813">
        <v>90809</v>
      </c>
      <c r="B813" s="2">
        <v>64269.17</v>
      </c>
      <c r="C813" s="2">
        <v>124187.28</v>
      </c>
      <c r="D813" s="2">
        <v>0</v>
      </c>
      <c r="E813" s="2">
        <v>0</v>
      </c>
      <c r="F813" s="2">
        <v>0</v>
      </c>
      <c r="G813" s="2">
        <v>0</v>
      </c>
      <c r="H813" s="2">
        <v>0</v>
      </c>
      <c r="I813" s="2">
        <v>0</v>
      </c>
      <c r="J813" s="100">
        <f t="shared" si="51"/>
        <v>124187.28</v>
      </c>
      <c r="K813" s="2">
        <v>64375.97</v>
      </c>
      <c r="L813" s="3">
        <f t="shared" si="48"/>
        <v>59811.31</v>
      </c>
      <c r="M813" s="101">
        <f t="shared" si="49"/>
        <v>0.48162186980824445</v>
      </c>
      <c r="N813" s="110"/>
      <c r="O813" s="2">
        <v>0</v>
      </c>
      <c r="P813" s="3">
        <f t="shared" si="50"/>
        <v>-124187.28</v>
      </c>
    </row>
    <row r="814" spans="1:16" x14ac:dyDescent="0.3">
      <c r="A814">
        <v>90810</v>
      </c>
      <c r="B814" s="2">
        <v>8529</v>
      </c>
      <c r="C814" s="2">
        <v>15061.36</v>
      </c>
      <c r="D814" s="2">
        <v>174.96</v>
      </c>
      <c r="E814" s="2">
        <v>174.96</v>
      </c>
      <c r="F814" s="2">
        <v>0</v>
      </c>
      <c r="G814" s="2">
        <v>0</v>
      </c>
      <c r="H814" s="2">
        <v>0</v>
      </c>
      <c r="I814" s="2">
        <v>0</v>
      </c>
      <c r="J814" s="100">
        <f t="shared" si="51"/>
        <v>15411.279999999999</v>
      </c>
      <c r="K814" s="2">
        <v>9743.2100000000009</v>
      </c>
      <c r="L814" s="3">
        <f t="shared" si="48"/>
        <v>5668.0699999999979</v>
      </c>
      <c r="M814" s="101">
        <f t="shared" si="49"/>
        <v>0.36778710139586057</v>
      </c>
      <c r="N814" s="110"/>
      <c r="O814" s="2">
        <v>982.11</v>
      </c>
      <c r="P814" s="3">
        <f t="shared" si="50"/>
        <v>-14429.169999999998</v>
      </c>
    </row>
    <row r="815" spans="1:16" x14ac:dyDescent="0.3">
      <c r="A815">
        <v>91007</v>
      </c>
      <c r="B815" s="2">
        <v>718780.11</v>
      </c>
      <c r="C815" s="2">
        <v>1388904.17</v>
      </c>
      <c r="D815" s="2">
        <v>14744.21</v>
      </c>
      <c r="E815" s="2">
        <v>14744.21</v>
      </c>
      <c r="F815" s="2">
        <v>0</v>
      </c>
      <c r="G815" s="2">
        <v>0</v>
      </c>
      <c r="H815" s="2">
        <v>0</v>
      </c>
      <c r="I815" s="2">
        <v>0</v>
      </c>
      <c r="J815" s="100">
        <f t="shared" si="51"/>
        <v>1418392.5899999999</v>
      </c>
      <c r="K815" s="2">
        <v>1309226.2999999998</v>
      </c>
      <c r="L815" s="3">
        <f t="shared" si="48"/>
        <v>109166.29000000004</v>
      </c>
      <c r="M815" s="101">
        <f t="shared" si="49"/>
        <v>7.6964791532082133E-2</v>
      </c>
      <c r="N815" s="110"/>
      <c r="O815" s="2">
        <v>0</v>
      </c>
      <c r="P815" s="3">
        <f t="shared" si="50"/>
        <v>-1418392.5899999999</v>
      </c>
    </row>
    <row r="816" spans="1:16" x14ac:dyDescent="0.3">
      <c r="A816">
        <v>91009</v>
      </c>
      <c r="B816" s="2">
        <v>114834.28</v>
      </c>
      <c r="C816" s="2">
        <v>212587.94</v>
      </c>
      <c r="D816" s="2">
        <v>2355.62</v>
      </c>
      <c r="E816" s="2">
        <v>2355.62</v>
      </c>
      <c r="F816" s="2">
        <v>18028.93</v>
      </c>
      <c r="G816" s="2">
        <v>34837.5</v>
      </c>
      <c r="H816" s="2">
        <v>369.82</v>
      </c>
      <c r="I816" s="2">
        <v>369.82</v>
      </c>
      <c r="J816" s="100">
        <f t="shared" si="51"/>
        <v>252876.32</v>
      </c>
      <c r="K816" s="2">
        <v>209332.47000000003</v>
      </c>
      <c r="L816" s="3">
        <f t="shared" si="48"/>
        <v>43543.849999999977</v>
      </c>
      <c r="M816" s="101">
        <f t="shared" si="49"/>
        <v>0.17219425686042875</v>
      </c>
      <c r="N816" s="110"/>
      <c r="O816" s="2">
        <v>9307.2099999999991</v>
      </c>
      <c r="P816" s="3">
        <f t="shared" si="50"/>
        <v>-243569.11000000002</v>
      </c>
    </row>
    <row r="817" spans="1:16" x14ac:dyDescent="0.3">
      <c r="A817">
        <v>91203</v>
      </c>
      <c r="B817" s="2">
        <v>26001.45</v>
      </c>
      <c r="C817" s="2">
        <v>48316.23</v>
      </c>
      <c r="D817" s="2">
        <v>533.34</v>
      </c>
      <c r="E817" s="2">
        <v>0</v>
      </c>
      <c r="F817" s="2">
        <v>0</v>
      </c>
      <c r="G817" s="2">
        <v>0</v>
      </c>
      <c r="H817" s="2">
        <v>0</v>
      </c>
      <c r="I817" s="2">
        <v>0</v>
      </c>
      <c r="J817" s="100">
        <f t="shared" si="51"/>
        <v>48849.57</v>
      </c>
      <c r="K817" s="2">
        <v>45694.950000000004</v>
      </c>
      <c r="L817" s="3">
        <f t="shared" si="48"/>
        <v>3154.6199999999953</v>
      </c>
      <c r="M817" s="101">
        <f t="shared" si="49"/>
        <v>6.4578255243597754E-2</v>
      </c>
      <c r="N817" s="110"/>
      <c r="O817" s="2">
        <v>1926.62</v>
      </c>
      <c r="P817" s="3">
        <f t="shared" si="50"/>
        <v>-46922.95</v>
      </c>
    </row>
    <row r="818" spans="1:16" x14ac:dyDescent="0.3">
      <c r="A818">
        <v>91503</v>
      </c>
      <c r="B818" s="2">
        <v>29283.42</v>
      </c>
      <c r="C818" s="2">
        <v>54957.13</v>
      </c>
      <c r="D818" s="2">
        <v>0</v>
      </c>
      <c r="E818" s="2">
        <v>0</v>
      </c>
      <c r="F818" s="2">
        <v>0</v>
      </c>
      <c r="G818" s="2">
        <v>0</v>
      </c>
      <c r="H818" s="2">
        <v>0</v>
      </c>
      <c r="I818" s="2">
        <v>0</v>
      </c>
      <c r="J818" s="100">
        <f t="shared" si="51"/>
        <v>54957.13</v>
      </c>
      <c r="K818" s="2">
        <v>49124.08</v>
      </c>
      <c r="L818" s="3">
        <f t="shared" si="48"/>
        <v>5833.0499999999956</v>
      </c>
      <c r="M818" s="101">
        <f t="shared" si="49"/>
        <v>0.10613818443575922</v>
      </c>
      <c r="N818" s="110"/>
      <c r="O818" s="2">
        <v>1627.13</v>
      </c>
      <c r="P818" s="3">
        <f t="shared" si="50"/>
        <v>-53330</v>
      </c>
    </row>
    <row r="819" spans="1:16" x14ac:dyDescent="0.3">
      <c r="A819">
        <v>91604</v>
      </c>
      <c r="B819" s="2">
        <v>6148.29</v>
      </c>
      <c r="C819" s="2">
        <v>10413.969999999999</v>
      </c>
      <c r="D819" s="2">
        <v>126.12</v>
      </c>
      <c r="E819" s="2">
        <v>0</v>
      </c>
      <c r="F819" s="2">
        <v>0</v>
      </c>
      <c r="G819" s="2">
        <v>0</v>
      </c>
      <c r="H819" s="2">
        <v>0</v>
      </c>
      <c r="I819" s="2">
        <v>0</v>
      </c>
      <c r="J819" s="100">
        <f t="shared" si="51"/>
        <v>10540.09</v>
      </c>
      <c r="K819" s="2">
        <v>5376.11</v>
      </c>
      <c r="L819" s="3">
        <f t="shared" si="48"/>
        <v>5163.9800000000005</v>
      </c>
      <c r="M819" s="101">
        <f t="shared" si="49"/>
        <v>0.48993699294787807</v>
      </c>
      <c r="N819" s="110"/>
      <c r="O819" s="2">
        <v>1354.22</v>
      </c>
      <c r="P819" s="3">
        <f t="shared" si="50"/>
        <v>-9185.8700000000008</v>
      </c>
    </row>
    <row r="820" spans="1:16" x14ac:dyDescent="0.3">
      <c r="A820">
        <v>91605</v>
      </c>
      <c r="B820" s="2">
        <v>2854.42</v>
      </c>
      <c r="C820" s="2">
        <v>4894.57</v>
      </c>
      <c r="D820" s="2">
        <v>58.56</v>
      </c>
      <c r="E820" s="2">
        <v>58.56</v>
      </c>
      <c r="F820" s="2">
        <v>519.79</v>
      </c>
      <c r="G820" s="2">
        <v>1004.32</v>
      </c>
      <c r="H820" s="2">
        <v>10.66</v>
      </c>
      <c r="I820" s="2">
        <v>10.66</v>
      </c>
      <c r="J820" s="100">
        <f t="shared" si="51"/>
        <v>6037.33</v>
      </c>
      <c r="K820" s="2">
        <v>8425.18</v>
      </c>
      <c r="L820" s="3">
        <f t="shared" si="48"/>
        <v>-2387.8500000000004</v>
      </c>
      <c r="M820" s="101">
        <f t="shared" si="49"/>
        <v>-0.39551424222296949</v>
      </c>
      <c r="N820" s="110"/>
      <c r="O820" s="2">
        <v>621.01</v>
      </c>
      <c r="P820" s="3">
        <f t="shared" si="50"/>
        <v>-5416.32</v>
      </c>
    </row>
    <row r="821" spans="1:16" x14ac:dyDescent="0.3">
      <c r="A821">
        <v>91804</v>
      </c>
      <c r="B821" s="2">
        <v>17918.78</v>
      </c>
      <c r="C821" s="2">
        <v>34624.17</v>
      </c>
      <c r="D821" s="2">
        <v>367.56</v>
      </c>
      <c r="E821" s="2">
        <v>367.56</v>
      </c>
      <c r="F821" s="2">
        <v>0</v>
      </c>
      <c r="G821" s="2">
        <v>0</v>
      </c>
      <c r="H821" s="2">
        <v>0</v>
      </c>
      <c r="I821" s="2">
        <v>0</v>
      </c>
      <c r="J821" s="100">
        <f t="shared" si="51"/>
        <v>35359.289999999994</v>
      </c>
      <c r="K821" s="2">
        <v>19313.45</v>
      </c>
      <c r="L821" s="3">
        <f t="shared" si="48"/>
        <v>16045.839999999993</v>
      </c>
      <c r="M821" s="101">
        <f t="shared" si="49"/>
        <v>0.45379417969082514</v>
      </c>
      <c r="N821" s="110"/>
      <c r="O821" s="2">
        <v>0</v>
      </c>
      <c r="P821" s="3">
        <f t="shared" si="50"/>
        <v>-35359.289999999994</v>
      </c>
    </row>
    <row r="822" spans="1:16" x14ac:dyDescent="0.3">
      <c r="A822">
        <v>92109</v>
      </c>
      <c r="B822" s="2">
        <v>21609.89</v>
      </c>
      <c r="C822" s="2">
        <v>41757.160000000003</v>
      </c>
      <c r="D822" s="2">
        <v>0</v>
      </c>
      <c r="E822" s="2">
        <v>0</v>
      </c>
      <c r="F822" s="2">
        <v>0</v>
      </c>
      <c r="G822" s="2">
        <v>0</v>
      </c>
      <c r="H822" s="2">
        <v>0</v>
      </c>
      <c r="I822" s="2">
        <v>0</v>
      </c>
      <c r="J822" s="100">
        <f t="shared" si="51"/>
        <v>41757.160000000003</v>
      </c>
      <c r="K822" s="2">
        <v>38198.94</v>
      </c>
      <c r="L822" s="3">
        <f t="shared" si="48"/>
        <v>3558.2200000000012</v>
      </c>
      <c r="M822" s="101">
        <f t="shared" si="49"/>
        <v>8.5212212707952387E-2</v>
      </c>
      <c r="N822" s="110"/>
      <c r="O822" s="2">
        <v>0</v>
      </c>
      <c r="P822" s="3">
        <f t="shared" si="50"/>
        <v>-41757.160000000003</v>
      </c>
    </row>
    <row r="823" spans="1:16" x14ac:dyDescent="0.3">
      <c r="A823">
        <v>92114</v>
      </c>
      <c r="B823" s="2">
        <v>56568.39</v>
      </c>
      <c r="C823" s="2">
        <v>109306.85</v>
      </c>
      <c r="D823" s="2">
        <v>0</v>
      </c>
      <c r="E823" s="2">
        <v>0</v>
      </c>
      <c r="F823" s="2">
        <v>0</v>
      </c>
      <c r="G823" s="2">
        <v>0</v>
      </c>
      <c r="H823" s="2">
        <v>0</v>
      </c>
      <c r="I823" s="2">
        <v>0</v>
      </c>
      <c r="J823" s="100">
        <f t="shared" si="51"/>
        <v>109306.85</v>
      </c>
      <c r="K823" s="2">
        <v>98612.44</v>
      </c>
      <c r="L823" s="3">
        <f t="shared" si="48"/>
        <v>10694.410000000003</v>
      </c>
      <c r="M823" s="101">
        <f t="shared" si="49"/>
        <v>9.7838424581808026E-2</v>
      </c>
      <c r="N823" s="110"/>
      <c r="O823" s="2">
        <v>0</v>
      </c>
      <c r="P823" s="3">
        <f t="shared" si="50"/>
        <v>-109306.85</v>
      </c>
    </row>
    <row r="824" spans="1:16" x14ac:dyDescent="0.3">
      <c r="A824">
        <v>92116</v>
      </c>
      <c r="B824" s="2">
        <v>32135.22</v>
      </c>
      <c r="C824" s="2">
        <v>62095.199999999997</v>
      </c>
      <c r="D824" s="2">
        <v>659.2</v>
      </c>
      <c r="E824" s="2">
        <v>0</v>
      </c>
      <c r="F824" s="2">
        <v>0</v>
      </c>
      <c r="G824" s="2">
        <v>0</v>
      </c>
      <c r="H824" s="2">
        <v>0</v>
      </c>
      <c r="I824" s="2">
        <v>0</v>
      </c>
      <c r="J824" s="100">
        <f t="shared" si="51"/>
        <v>62754.399999999994</v>
      </c>
      <c r="K824" s="2">
        <v>61938.23</v>
      </c>
      <c r="L824" s="3">
        <f t="shared" si="48"/>
        <v>816.16999999999098</v>
      </c>
      <c r="M824" s="101">
        <f t="shared" si="49"/>
        <v>1.3005781267926887E-2</v>
      </c>
      <c r="N824" s="110"/>
      <c r="O824" s="2">
        <v>0</v>
      </c>
      <c r="P824" s="3">
        <f t="shared" si="50"/>
        <v>-62754.399999999994</v>
      </c>
    </row>
    <row r="825" spans="1:16" x14ac:dyDescent="0.3">
      <c r="A825">
        <v>92117</v>
      </c>
      <c r="B825" s="2">
        <v>75892.740000000005</v>
      </c>
      <c r="C825" s="2">
        <v>146648.06</v>
      </c>
      <c r="D825" s="2">
        <v>0</v>
      </c>
      <c r="E825" s="2">
        <v>0</v>
      </c>
      <c r="F825" s="2">
        <v>0</v>
      </c>
      <c r="G825" s="2">
        <v>0</v>
      </c>
      <c r="H825" s="2">
        <v>0</v>
      </c>
      <c r="I825" s="2">
        <v>0</v>
      </c>
      <c r="J825" s="100">
        <f t="shared" si="51"/>
        <v>146648.06</v>
      </c>
      <c r="K825" s="2">
        <v>138886.92000000001</v>
      </c>
      <c r="L825" s="3">
        <f t="shared" si="48"/>
        <v>7761.1399999999849</v>
      </c>
      <c r="M825" s="101">
        <f t="shared" si="49"/>
        <v>5.2923577713881689E-2</v>
      </c>
      <c r="N825" s="110"/>
      <c r="O825" s="2">
        <v>0</v>
      </c>
      <c r="P825" s="3">
        <f t="shared" si="50"/>
        <v>-146648.06</v>
      </c>
    </row>
    <row r="826" spans="1:16" x14ac:dyDescent="0.3">
      <c r="A826">
        <v>92118</v>
      </c>
      <c r="B826" s="2">
        <v>22814.42</v>
      </c>
      <c r="C826" s="2">
        <v>43572.43</v>
      </c>
      <c r="D826" s="2">
        <v>467.99</v>
      </c>
      <c r="E826" s="2">
        <v>467.99</v>
      </c>
      <c r="F826" s="2">
        <v>0</v>
      </c>
      <c r="G826" s="2">
        <v>0</v>
      </c>
      <c r="H826" s="2">
        <v>0</v>
      </c>
      <c r="I826" s="2">
        <v>0</v>
      </c>
      <c r="J826" s="100">
        <f t="shared" si="51"/>
        <v>44508.409999999996</v>
      </c>
      <c r="K826" s="2">
        <v>22631.369999999995</v>
      </c>
      <c r="L826" s="3">
        <f t="shared" si="48"/>
        <v>21877.040000000001</v>
      </c>
      <c r="M826" s="101">
        <f t="shared" si="49"/>
        <v>0.49152598351637372</v>
      </c>
      <c r="N826" s="110"/>
      <c r="O826" s="2">
        <v>0</v>
      </c>
      <c r="P826" s="3">
        <f t="shared" si="50"/>
        <v>-44508.409999999996</v>
      </c>
    </row>
    <row r="827" spans="1:16" x14ac:dyDescent="0.3">
      <c r="A827">
        <v>92119</v>
      </c>
      <c r="B827" s="2">
        <v>18787.61</v>
      </c>
      <c r="C827" s="2">
        <v>35787.550000000003</v>
      </c>
      <c r="D827" s="2">
        <v>0</v>
      </c>
      <c r="E827" s="2">
        <v>0</v>
      </c>
      <c r="F827" s="2">
        <v>224.81</v>
      </c>
      <c r="G827" s="2">
        <v>411.35</v>
      </c>
      <c r="H827" s="2">
        <v>0</v>
      </c>
      <c r="I827" s="2">
        <v>0</v>
      </c>
      <c r="J827" s="100">
        <f t="shared" si="51"/>
        <v>36198.9</v>
      </c>
      <c r="K827" s="2">
        <v>31197.77</v>
      </c>
      <c r="L827" s="3">
        <f t="shared" si="48"/>
        <v>5001.130000000001</v>
      </c>
      <c r="M827" s="101">
        <f t="shared" si="49"/>
        <v>0.1381569605706251</v>
      </c>
      <c r="N827" s="110"/>
      <c r="O827" s="2">
        <v>0</v>
      </c>
      <c r="P827" s="3">
        <f t="shared" si="50"/>
        <v>-36198.9</v>
      </c>
    </row>
    <row r="828" spans="1:16" x14ac:dyDescent="0.3">
      <c r="A828">
        <v>92121</v>
      </c>
      <c r="B828" s="2">
        <v>21736.12</v>
      </c>
      <c r="C828" s="2">
        <v>42000.72</v>
      </c>
      <c r="D828" s="2">
        <v>0</v>
      </c>
      <c r="E828" s="2">
        <v>0</v>
      </c>
      <c r="F828" s="2">
        <v>0</v>
      </c>
      <c r="G828" s="2">
        <v>0</v>
      </c>
      <c r="H828" s="2">
        <v>0</v>
      </c>
      <c r="I828" s="2">
        <v>0</v>
      </c>
      <c r="J828" s="100">
        <f t="shared" si="51"/>
        <v>42000.72</v>
      </c>
      <c r="K828" s="2">
        <v>39871.339999999997</v>
      </c>
      <c r="L828" s="3">
        <f t="shared" si="48"/>
        <v>2129.3800000000047</v>
      </c>
      <c r="M828" s="101">
        <f t="shared" si="49"/>
        <v>5.0698654689729235E-2</v>
      </c>
      <c r="N828" s="110"/>
      <c r="O828" s="2">
        <v>0</v>
      </c>
      <c r="P828" s="3">
        <f t="shared" si="50"/>
        <v>-42000.72</v>
      </c>
    </row>
    <row r="829" spans="1:16" x14ac:dyDescent="0.3">
      <c r="A829">
        <v>92202</v>
      </c>
      <c r="B829" s="2">
        <v>33396.959999999999</v>
      </c>
      <c r="C829" s="2">
        <v>60474.79</v>
      </c>
      <c r="D829" s="2">
        <v>0</v>
      </c>
      <c r="E829" s="2">
        <v>0</v>
      </c>
      <c r="F829" s="2">
        <v>1391.76</v>
      </c>
      <c r="G829" s="2">
        <v>2424.96</v>
      </c>
      <c r="H829" s="2">
        <v>0</v>
      </c>
      <c r="I829" s="2">
        <v>0</v>
      </c>
      <c r="J829" s="100">
        <f t="shared" si="51"/>
        <v>62899.75</v>
      </c>
      <c r="K829" s="2">
        <v>49366.89</v>
      </c>
      <c r="L829" s="3">
        <f t="shared" si="48"/>
        <v>13532.86</v>
      </c>
      <c r="M829" s="101">
        <f t="shared" si="49"/>
        <v>0.2151496627570062</v>
      </c>
      <c r="N829" s="110"/>
      <c r="O829" s="2">
        <v>4058.23</v>
      </c>
      <c r="P829" s="3">
        <f t="shared" si="50"/>
        <v>-58841.52</v>
      </c>
    </row>
    <row r="830" spans="1:16" x14ac:dyDescent="0.3">
      <c r="A830">
        <v>92204</v>
      </c>
      <c r="B830" s="2">
        <v>328926.92</v>
      </c>
      <c r="C830" s="2">
        <v>635587.13</v>
      </c>
      <c r="D830" s="2">
        <v>6747.33</v>
      </c>
      <c r="E830" s="2">
        <v>6747.33</v>
      </c>
      <c r="F830" s="2">
        <v>7105.97</v>
      </c>
      <c r="G830" s="2">
        <v>13730.93</v>
      </c>
      <c r="H830" s="2">
        <v>145.76</v>
      </c>
      <c r="I830" s="2">
        <v>145.76</v>
      </c>
      <c r="J830" s="100">
        <f t="shared" si="51"/>
        <v>663104.24</v>
      </c>
      <c r="K830" s="2">
        <v>650444.68000000005</v>
      </c>
      <c r="L830" s="3">
        <f t="shared" si="48"/>
        <v>12659.559999999939</v>
      </c>
      <c r="M830" s="101">
        <f t="shared" si="49"/>
        <v>1.9091357340740182E-2</v>
      </c>
      <c r="N830" s="110"/>
      <c r="O830" s="2">
        <v>0</v>
      </c>
      <c r="P830" s="3">
        <f t="shared" si="50"/>
        <v>-663104.24</v>
      </c>
    </row>
    <row r="831" spans="1:16" x14ac:dyDescent="0.3">
      <c r="A831">
        <v>92302</v>
      </c>
      <c r="B831" s="2">
        <v>556617.82999999996</v>
      </c>
      <c r="C831" s="2">
        <v>1033445.48</v>
      </c>
      <c r="D831" s="2">
        <v>11417.86</v>
      </c>
      <c r="E831" s="2">
        <v>11417.86</v>
      </c>
      <c r="F831" s="2">
        <v>22622.66</v>
      </c>
      <c r="G831" s="2">
        <v>43714</v>
      </c>
      <c r="H831" s="2">
        <v>464.06</v>
      </c>
      <c r="I831" s="2">
        <v>464.06</v>
      </c>
      <c r="J831" s="100">
        <f t="shared" si="51"/>
        <v>1100923.32</v>
      </c>
      <c r="K831" s="2">
        <v>952857.96000000008</v>
      </c>
      <c r="L831" s="3">
        <f t="shared" si="48"/>
        <v>148065.35999999999</v>
      </c>
      <c r="M831" s="101">
        <f t="shared" si="49"/>
        <v>0.13449198260238504</v>
      </c>
      <c r="N831" s="110"/>
      <c r="O831" s="2">
        <v>42111.49</v>
      </c>
      <c r="P831" s="3">
        <f t="shared" si="50"/>
        <v>-1058811.83</v>
      </c>
    </row>
    <row r="832" spans="1:16" x14ac:dyDescent="0.3">
      <c r="A832">
        <v>92310</v>
      </c>
      <c r="B832" s="2">
        <v>147593.85</v>
      </c>
      <c r="C832" s="2">
        <v>285199.35999999999</v>
      </c>
      <c r="D832" s="2">
        <v>3027.68</v>
      </c>
      <c r="E832" s="2">
        <v>3027.68</v>
      </c>
      <c r="F832" s="2">
        <v>0</v>
      </c>
      <c r="G832" s="2">
        <v>0</v>
      </c>
      <c r="H832" s="2">
        <v>0</v>
      </c>
      <c r="I832" s="2">
        <v>0</v>
      </c>
      <c r="J832" s="100">
        <f t="shared" si="51"/>
        <v>291254.71999999997</v>
      </c>
      <c r="K832" s="2">
        <v>276370.36</v>
      </c>
      <c r="L832" s="3">
        <f t="shared" si="48"/>
        <v>14884.359999999986</v>
      </c>
      <c r="M832" s="101">
        <f t="shared" si="49"/>
        <v>5.110427051619966E-2</v>
      </c>
      <c r="N832" s="110"/>
      <c r="O832" s="2">
        <v>0</v>
      </c>
      <c r="P832" s="3">
        <f t="shared" si="50"/>
        <v>-291254.71999999997</v>
      </c>
    </row>
    <row r="833" spans="1:16" x14ac:dyDescent="0.3">
      <c r="A833">
        <v>92313</v>
      </c>
      <c r="B833" s="2">
        <v>66413.710000000006</v>
      </c>
      <c r="C833" s="2">
        <v>128332.01</v>
      </c>
      <c r="D833" s="2">
        <v>1362.32</v>
      </c>
      <c r="E833" s="2">
        <v>1362.32</v>
      </c>
      <c r="F833" s="2">
        <v>12978.68</v>
      </c>
      <c r="G833" s="2">
        <v>25078.52</v>
      </c>
      <c r="H833" s="2">
        <v>266.22000000000003</v>
      </c>
      <c r="I833" s="2">
        <v>266.22000000000003</v>
      </c>
      <c r="J833" s="100">
        <f t="shared" si="51"/>
        <v>156667.61000000002</v>
      </c>
      <c r="K833" s="2">
        <v>143856.31999999998</v>
      </c>
      <c r="L833" s="3">
        <f t="shared" si="48"/>
        <v>12811.290000000037</v>
      </c>
      <c r="M833" s="101">
        <f t="shared" si="49"/>
        <v>8.1773699107301354E-2</v>
      </c>
      <c r="N833" s="110"/>
      <c r="O833" s="2">
        <v>0</v>
      </c>
      <c r="P833" s="3">
        <f t="shared" si="50"/>
        <v>-156667.61000000002</v>
      </c>
    </row>
    <row r="834" spans="1:16" x14ac:dyDescent="0.3">
      <c r="A834">
        <v>92318</v>
      </c>
      <c r="B834" s="2">
        <v>21081.66</v>
      </c>
      <c r="C834" s="2">
        <v>40738.050000000003</v>
      </c>
      <c r="D834" s="2">
        <v>432.51</v>
      </c>
      <c r="E834" s="2">
        <v>432.51</v>
      </c>
      <c r="F834" s="2">
        <v>0</v>
      </c>
      <c r="G834" s="2">
        <v>0</v>
      </c>
      <c r="H834" s="2">
        <v>0</v>
      </c>
      <c r="I834" s="2">
        <v>0</v>
      </c>
      <c r="J834" s="100">
        <f t="shared" si="51"/>
        <v>41603.070000000007</v>
      </c>
      <c r="K834" s="2">
        <v>31731.619999999995</v>
      </c>
      <c r="L834" s="3">
        <f t="shared" si="48"/>
        <v>9871.4500000000116</v>
      </c>
      <c r="M834" s="101">
        <f t="shared" si="49"/>
        <v>0.23727696057045813</v>
      </c>
      <c r="N834" s="110"/>
      <c r="O834" s="2">
        <v>0</v>
      </c>
      <c r="P834" s="3">
        <f t="shared" si="50"/>
        <v>-41603.070000000007</v>
      </c>
    </row>
    <row r="835" spans="1:16" x14ac:dyDescent="0.3">
      <c r="A835">
        <v>92319</v>
      </c>
      <c r="B835" s="2">
        <v>207570.54</v>
      </c>
      <c r="C835" s="2">
        <v>401086.34</v>
      </c>
      <c r="D835" s="2">
        <v>4257.8100000000004</v>
      </c>
      <c r="E835" s="2">
        <v>4257.8100000000004</v>
      </c>
      <c r="F835" s="2">
        <v>39149.620000000003</v>
      </c>
      <c r="G835" s="2">
        <v>75649.17</v>
      </c>
      <c r="H835" s="2">
        <v>803.07</v>
      </c>
      <c r="I835" s="2">
        <v>803.07</v>
      </c>
      <c r="J835" s="100">
        <f t="shared" si="51"/>
        <v>486857.2699999999</v>
      </c>
      <c r="K835" s="2">
        <v>416514.61999999994</v>
      </c>
      <c r="L835" s="3">
        <f t="shared" ref="L835:L861" si="52">J835-K835</f>
        <v>70342.649999999965</v>
      </c>
      <c r="M835" s="101">
        <f t="shared" ref="M835:M861" si="53">IF(J835=0,0,L835/J835)</f>
        <v>0.144483104873837</v>
      </c>
      <c r="N835" s="110"/>
      <c r="O835" s="2">
        <v>0</v>
      </c>
      <c r="P835" s="3">
        <f t="shared" ref="P835:P861" si="54">O835-J835</f>
        <v>-486857.2699999999</v>
      </c>
    </row>
    <row r="836" spans="1:16" x14ac:dyDescent="0.3">
      <c r="A836">
        <v>92404</v>
      </c>
      <c r="B836" s="2">
        <v>35231.910000000003</v>
      </c>
      <c r="C836" s="2">
        <v>66259.17</v>
      </c>
      <c r="D836" s="2">
        <v>722.7</v>
      </c>
      <c r="E836" s="2">
        <v>722.7</v>
      </c>
      <c r="F836" s="2">
        <v>0</v>
      </c>
      <c r="G836" s="2">
        <v>0</v>
      </c>
      <c r="H836" s="2">
        <v>0</v>
      </c>
      <c r="I836" s="2">
        <v>0</v>
      </c>
      <c r="J836" s="100">
        <f t="shared" ref="J836:J861" si="55">SUM(C836:I836)-F836</f>
        <v>67704.569999999992</v>
      </c>
      <c r="K836" s="2">
        <v>58546.909999999996</v>
      </c>
      <c r="L836" s="3">
        <f t="shared" si="52"/>
        <v>9157.6599999999962</v>
      </c>
      <c r="M836" s="101">
        <f t="shared" si="53"/>
        <v>0.13525911175567612</v>
      </c>
      <c r="N836" s="110"/>
      <c r="O836" s="2">
        <v>1819.51</v>
      </c>
      <c r="P836" s="3">
        <f t="shared" si="54"/>
        <v>-65885.06</v>
      </c>
    </row>
    <row r="837" spans="1:16" x14ac:dyDescent="0.3">
      <c r="A837">
        <v>92502</v>
      </c>
      <c r="B837" s="2">
        <v>70353.279999999999</v>
      </c>
      <c r="C837" s="2">
        <v>130243.54</v>
      </c>
      <c r="D837" s="2">
        <v>1443.15</v>
      </c>
      <c r="E837" s="2">
        <v>1443.15</v>
      </c>
      <c r="F837" s="2">
        <v>544.1</v>
      </c>
      <c r="G837" s="2">
        <v>1051.27</v>
      </c>
      <c r="H837" s="2">
        <v>11.17</v>
      </c>
      <c r="I837" s="2">
        <v>11.17</v>
      </c>
      <c r="J837" s="100">
        <f t="shared" si="55"/>
        <v>134203.45000000001</v>
      </c>
      <c r="K837" s="2">
        <v>105251.15</v>
      </c>
      <c r="L837" s="3">
        <f t="shared" si="52"/>
        <v>28952.300000000017</v>
      </c>
      <c r="M837" s="101">
        <f t="shared" si="53"/>
        <v>0.21573439430953537</v>
      </c>
      <c r="N837" s="110"/>
      <c r="O837" s="2">
        <v>5700.2</v>
      </c>
      <c r="P837" s="3">
        <f t="shared" si="54"/>
        <v>-128503.25000000001</v>
      </c>
    </row>
    <row r="838" spans="1:16" x14ac:dyDescent="0.3">
      <c r="A838">
        <v>92507</v>
      </c>
      <c r="B838" s="2">
        <v>5647.09</v>
      </c>
      <c r="C838" s="2">
        <v>10911.94</v>
      </c>
      <c r="D838" s="2">
        <v>0</v>
      </c>
      <c r="E838" s="2">
        <v>0</v>
      </c>
      <c r="F838" s="2">
        <v>0</v>
      </c>
      <c r="G838" s="2">
        <v>0</v>
      </c>
      <c r="H838" s="2">
        <v>0</v>
      </c>
      <c r="I838" s="2">
        <v>0</v>
      </c>
      <c r="J838" s="100">
        <f t="shared" si="55"/>
        <v>10911.94</v>
      </c>
      <c r="K838" s="2">
        <v>11463.59</v>
      </c>
      <c r="L838" s="3">
        <f t="shared" si="52"/>
        <v>-551.64999999999964</v>
      </c>
      <c r="M838" s="101">
        <f t="shared" si="53"/>
        <v>-5.0554713460667818E-2</v>
      </c>
      <c r="N838" s="110"/>
      <c r="O838" s="2">
        <v>0</v>
      </c>
      <c r="P838" s="3">
        <f t="shared" si="54"/>
        <v>-10911.94</v>
      </c>
    </row>
    <row r="839" spans="1:16" x14ac:dyDescent="0.3">
      <c r="A839">
        <v>92606</v>
      </c>
      <c r="B839" s="2">
        <v>898665.5</v>
      </c>
      <c r="C839" s="2">
        <v>1658433.09</v>
      </c>
      <c r="D839" s="2">
        <v>18434.34</v>
      </c>
      <c r="E839" s="2">
        <v>18434.34</v>
      </c>
      <c r="F839" s="2">
        <v>4065.77</v>
      </c>
      <c r="G839" s="2">
        <v>7856.31</v>
      </c>
      <c r="H839" s="2">
        <v>83.39</v>
      </c>
      <c r="I839" s="2">
        <v>83.39</v>
      </c>
      <c r="J839" s="100">
        <f t="shared" si="55"/>
        <v>1703324.86</v>
      </c>
      <c r="K839" s="2">
        <v>1599132.18</v>
      </c>
      <c r="L839" s="3">
        <f t="shared" si="52"/>
        <v>104192.68000000017</v>
      </c>
      <c r="M839" s="101">
        <f t="shared" si="53"/>
        <v>6.1170175136174648E-2</v>
      </c>
      <c r="N839" s="110"/>
      <c r="O839" s="2">
        <v>78068.66</v>
      </c>
      <c r="P839" s="3">
        <f t="shared" si="54"/>
        <v>-1625256.2000000002</v>
      </c>
    </row>
    <row r="840" spans="1:16" x14ac:dyDescent="0.3">
      <c r="A840">
        <v>92609</v>
      </c>
      <c r="B840" s="2">
        <v>6352.09</v>
      </c>
      <c r="C840" s="2">
        <v>11730.56</v>
      </c>
      <c r="D840" s="2">
        <v>130.30000000000001</v>
      </c>
      <c r="E840" s="2">
        <v>130.30000000000001</v>
      </c>
      <c r="F840" s="2">
        <v>0</v>
      </c>
      <c r="G840" s="2">
        <v>0</v>
      </c>
      <c r="H840" s="2">
        <v>0</v>
      </c>
      <c r="I840" s="2">
        <v>0</v>
      </c>
      <c r="J840" s="100">
        <f t="shared" si="55"/>
        <v>11991.159999999998</v>
      </c>
      <c r="K840" s="2">
        <v>10510.300000000001</v>
      </c>
      <c r="L840" s="3">
        <f t="shared" si="52"/>
        <v>1480.8599999999969</v>
      </c>
      <c r="M840" s="101">
        <f t="shared" si="53"/>
        <v>0.12349597536852125</v>
      </c>
      <c r="N840" s="110"/>
      <c r="O840" s="2">
        <v>543.70000000000005</v>
      </c>
      <c r="P840" s="3">
        <f t="shared" si="54"/>
        <v>-11447.459999999997</v>
      </c>
    </row>
    <row r="841" spans="1:16" x14ac:dyDescent="0.3">
      <c r="A841">
        <v>92805</v>
      </c>
      <c r="B841" s="2">
        <v>70465.929999999993</v>
      </c>
      <c r="C841" s="2">
        <v>136161.79999999999</v>
      </c>
      <c r="D841" s="2">
        <v>1445.47</v>
      </c>
      <c r="E841" s="2">
        <v>0</v>
      </c>
      <c r="F841" s="2">
        <v>0</v>
      </c>
      <c r="G841" s="2">
        <v>0</v>
      </c>
      <c r="H841" s="2">
        <v>0</v>
      </c>
      <c r="I841" s="2">
        <v>0</v>
      </c>
      <c r="J841" s="100">
        <f t="shared" si="55"/>
        <v>137607.26999999999</v>
      </c>
      <c r="K841" s="2">
        <v>112629</v>
      </c>
      <c r="L841" s="3">
        <f t="shared" si="52"/>
        <v>24978.26999999999</v>
      </c>
      <c r="M841" s="101">
        <f t="shared" si="53"/>
        <v>0.18151853459486544</v>
      </c>
      <c r="N841" s="110"/>
      <c r="O841" s="2">
        <v>0</v>
      </c>
      <c r="P841" s="3">
        <f t="shared" si="54"/>
        <v>-137607.26999999999</v>
      </c>
    </row>
    <row r="842" spans="1:16" x14ac:dyDescent="0.3">
      <c r="A842">
        <v>93005</v>
      </c>
      <c r="B842" s="2">
        <v>169694.16</v>
      </c>
      <c r="C842" s="2">
        <v>311051.78000000003</v>
      </c>
      <c r="D842" s="2">
        <v>3480.94</v>
      </c>
      <c r="E842" s="2">
        <v>3480.94</v>
      </c>
      <c r="F842" s="2">
        <v>19205.7</v>
      </c>
      <c r="G842" s="2">
        <v>37111.980000000003</v>
      </c>
      <c r="H842" s="2">
        <v>393.99</v>
      </c>
      <c r="I842" s="2">
        <v>393.99</v>
      </c>
      <c r="J842" s="100">
        <f t="shared" si="55"/>
        <v>355913.62</v>
      </c>
      <c r="K842" s="2">
        <v>302011.26000000007</v>
      </c>
      <c r="L842" s="3">
        <f t="shared" si="52"/>
        <v>53902.359999999928</v>
      </c>
      <c r="M842" s="101">
        <f t="shared" si="53"/>
        <v>0.15144787097498524</v>
      </c>
      <c r="N842" s="110"/>
      <c r="O842" s="2">
        <v>16849.12</v>
      </c>
      <c r="P842" s="3">
        <f t="shared" si="54"/>
        <v>-339064.5</v>
      </c>
    </row>
    <row r="843" spans="1:16" x14ac:dyDescent="0.3">
      <c r="A843">
        <v>93706</v>
      </c>
      <c r="B843" s="2">
        <v>36662.839999999997</v>
      </c>
      <c r="C843" s="2">
        <v>70843.08</v>
      </c>
      <c r="D843" s="2">
        <v>752.11</v>
      </c>
      <c r="E843" s="2">
        <v>752.11</v>
      </c>
      <c r="F843" s="2">
        <v>4685.78</v>
      </c>
      <c r="G843" s="2">
        <v>9054.2800000000007</v>
      </c>
      <c r="H843" s="2">
        <v>96.14</v>
      </c>
      <c r="I843" s="2">
        <v>96.14</v>
      </c>
      <c r="J843" s="100">
        <f t="shared" si="55"/>
        <v>81593.86</v>
      </c>
      <c r="K843" s="2">
        <v>75079.840000000011</v>
      </c>
      <c r="L843" s="3">
        <f t="shared" si="52"/>
        <v>6514.0199999999895</v>
      </c>
      <c r="M843" s="101">
        <f t="shared" si="53"/>
        <v>7.9834683639185472E-2</v>
      </c>
      <c r="N843" s="110"/>
      <c r="O843" s="2">
        <v>0</v>
      </c>
      <c r="P843" s="3">
        <f t="shared" si="54"/>
        <v>-81593.86</v>
      </c>
    </row>
    <row r="844" spans="1:16" x14ac:dyDescent="0.3">
      <c r="A844">
        <v>93808</v>
      </c>
      <c r="B844" s="2">
        <v>20386.060000000001</v>
      </c>
      <c r="C844" s="2">
        <v>37156.870000000003</v>
      </c>
      <c r="D844" s="2">
        <v>418.18</v>
      </c>
      <c r="E844" s="2">
        <v>418.18</v>
      </c>
      <c r="F844" s="2">
        <v>1367.77</v>
      </c>
      <c r="G844" s="2">
        <v>2642.81</v>
      </c>
      <c r="H844" s="2">
        <v>28.06</v>
      </c>
      <c r="I844" s="2">
        <v>28.06</v>
      </c>
      <c r="J844" s="100">
        <f t="shared" si="55"/>
        <v>40692.159999999996</v>
      </c>
      <c r="K844" s="2">
        <v>32978.450000000004</v>
      </c>
      <c r="L844" s="3">
        <f t="shared" si="52"/>
        <v>7713.7099999999919</v>
      </c>
      <c r="M844" s="101">
        <f t="shared" si="53"/>
        <v>0.1895625594709151</v>
      </c>
      <c r="N844" s="110"/>
      <c r="O844" s="2">
        <v>2235.19</v>
      </c>
      <c r="P844" s="3">
        <f t="shared" si="54"/>
        <v>-38456.969999999994</v>
      </c>
    </row>
    <row r="845" spans="1:16" x14ac:dyDescent="0.3">
      <c r="A845">
        <v>94215</v>
      </c>
      <c r="B845" s="2">
        <v>27411.35</v>
      </c>
      <c r="C845" s="2">
        <v>52967.18</v>
      </c>
      <c r="D845" s="2">
        <v>562.27</v>
      </c>
      <c r="E845" s="2">
        <v>562.27</v>
      </c>
      <c r="F845" s="2">
        <v>0</v>
      </c>
      <c r="G845" s="2">
        <v>0</v>
      </c>
      <c r="H845" s="2">
        <v>0</v>
      </c>
      <c r="I845" s="2">
        <v>0</v>
      </c>
      <c r="J845" s="100">
        <f t="shared" si="55"/>
        <v>54091.719999999994</v>
      </c>
      <c r="K845" s="2">
        <v>88230.87000000001</v>
      </c>
      <c r="L845" s="3">
        <f t="shared" si="52"/>
        <v>-34139.150000000016</v>
      </c>
      <c r="M845" s="101">
        <f t="shared" si="53"/>
        <v>-0.63113448786616544</v>
      </c>
      <c r="N845" s="110"/>
      <c r="O845" s="2">
        <v>0</v>
      </c>
      <c r="P845" s="3">
        <f t="shared" si="54"/>
        <v>-54091.719999999994</v>
      </c>
    </row>
    <row r="846" spans="1:16" x14ac:dyDescent="0.3">
      <c r="A846">
        <v>94216</v>
      </c>
      <c r="B846" s="2">
        <v>180923.22</v>
      </c>
      <c r="C846" s="2">
        <v>349598.92</v>
      </c>
      <c r="D846" s="2">
        <v>0</v>
      </c>
      <c r="E846" s="2">
        <v>0</v>
      </c>
      <c r="F846" s="2">
        <v>52597.51</v>
      </c>
      <c r="G846" s="2">
        <v>101634.33</v>
      </c>
      <c r="H846" s="2">
        <v>0</v>
      </c>
      <c r="I846" s="2">
        <v>0</v>
      </c>
      <c r="J846" s="100">
        <f t="shared" si="55"/>
        <v>451233.25</v>
      </c>
      <c r="K846" s="2">
        <v>393060.57</v>
      </c>
      <c r="L846" s="3">
        <f t="shared" si="52"/>
        <v>58172.679999999993</v>
      </c>
      <c r="M846" s="101">
        <f t="shared" si="53"/>
        <v>0.12891931168636175</v>
      </c>
      <c r="N846" s="110"/>
      <c r="O846" s="2">
        <v>0</v>
      </c>
      <c r="P846" s="3">
        <f t="shared" si="54"/>
        <v>-451233.25</v>
      </c>
    </row>
    <row r="847" spans="1:16" x14ac:dyDescent="0.3">
      <c r="A847">
        <v>94218</v>
      </c>
      <c r="B847" s="2">
        <v>88027.03</v>
      </c>
      <c r="C847" s="2">
        <v>170095.65</v>
      </c>
      <c r="D847" s="2">
        <v>0</v>
      </c>
      <c r="E847" s="2">
        <v>0</v>
      </c>
      <c r="F847" s="2">
        <v>14582.72</v>
      </c>
      <c r="G847" s="2">
        <v>28178.31</v>
      </c>
      <c r="H847" s="2">
        <v>0</v>
      </c>
      <c r="I847" s="2">
        <v>0</v>
      </c>
      <c r="J847" s="100">
        <f t="shared" si="55"/>
        <v>198273.96</v>
      </c>
      <c r="K847" s="2">
        <v>191456.69999999998</v>
      </c>
      <c r="L847" s="3">
        <f t="shared" si="52"/>
        <v>6817.2600000000093</v>
      </c>
      <c r="M847" s="101">
        <f t="shared" si="53"/>
        <v>3.4383032446620873E-2</v>
      </c>
      <c r="N847" s="110"/>
      <c r="O847" s="2">
        <v>0</v>
      </c>
      <c r="P847" s="3">
        <f t="shared" si="54"/>
        <v>-198273.96</v>
      </c>
    </row>
    <row r="848" spans="1:16" x14ac:dyDescent="0.3">
      <c r="A848">
        <v>94219</v>
      </c>
      <c r="B848" s="2">
        <v>75574.8</v>
      </c>
      <c r="C848" s="2">
        <v>146033.13</v>
      </c>
      <c r="D848" s="2">
        <v>1550.28</v>
      </c>
      <c r="E848" s="2">
        <v>1550.28</v>
      </c>
      <c r="F848" s="2">
        <v>10519.71</v>
      </c>
      <c r="G848" s="2">
        <v>20327.490000000002</v>
      </c>
      <c r="H848" s="2">
        <v>215.78</v>
      </c>
      <c r="I848" s="2">
        <v>215.78</v>
      </c>
      <c r="J848" s="100">
        <f t="shared" si="55"/>
        <v>169892.74</v>
      </c>
      <c r="K848" s="2">
        <v>106170.51000000001</v>
      </c>
      <c r="L848" s="3">
        <f t="shared" si="52"/>
        <v>63722.229999999981</v>
      </c>
      <c r="M848" s="101">
        <f t="shared" si="53"/>
        <v>0.37507329624561936</v>
      </c>
      <c r="N848" s="110"/>
      <c r="O848" s="2">
        <v>0</v>
      </c>
      <c r="P848" s="3">
        <f t="shared" si="54"/>
        <v>-169892.74</v>
      </c>
    </row>
    <row r="849" spans="1:16" x14ac:dyDescent="0.3">
      <c r="A849">
        <v>94220</v>
      </c>
      <c r="B849" s="2">
        <v>94287.89</v>
      </c>
      <c r="C849" s="2">
        <v>182192.71</v>
      </c>
      <c r="D849" s="2">
        <v>1934.11</v>
      </c>
      <c r="E849" s="2">
        <v>1934.11</v>
      </c>
      <c r="F849" s="2">
        <v>0</v>
      </c>
      <c r="G849" s="2">
        <v>0</v>
      </c>
      <c r="H849" s="2">
        <v>0</v>
      </c>
      <c r="I849" s="2">
        <v>0</v>
      </c>
      <c r="J849" s="100">
        <f t="shared" si="55"/>
        <v>186060.92999999996</v>
      </c>
      <c r="K849" s="2">
        <v>171147.67</v>
      </c>
      <c r="L849" s="3">
        <f t="shared" si="52"/>
        <v>14913.259999999951</v>
      </c>
      <c r="M849" s="101">
        <f t="shared" si="53"/>
        <v>8.0152560776730261E-2</v>
      </c>
      <c r="N849" s="110"/>
      <c r="O849" s="2">
        <v>0</v>
      </c>
      <c r="P849" s="3">
        <f t="shared" si="54"/>
        <v>-186060.92999999996</v>
      </c>
    </row>
    <row r="850" spans="1:16" x14ac:dyDescent="0.3">
      <c r="A850">
        <v>94221</v>
      </c>
      <c r="B850" s="2">
        <v>68122.34</v>
      </c>
      <c r="C850" s="2">
        <v>131637.99</v>
      </c>
      <c r="D850" s="2">
        <v>1397.38</v>
      </c>
      <c r="E850" s="2">
        <v>1397.38</v>
      </c>
      <c r="F850" s="2">
        <v>0</v>
      </c>
      <c r="G850" s="2">
        <v>0</v>
      </c>
      <c r="H850" s="2">
        <v>0</v>
      </c>
      <c r="I850" s="2">
        <v>0</v>
      </c>
      <c r="J850" s="100">
        <f t="shared" si="55"/>
        <v>134432.75</v>
      </c>
      <c r="K850" s="2">
        <v>112488.36000000002</v>
      </c>
      <c r="L850" s="3">
        <f t="shared" si="52"/>
        <v>21944.389999999985</v>
      </c>
      <c r="M850" s="101">
        <f t="shared" si="53"/>
        <v>0.16323693445235618</v>
      </c>
      <c r="N850" s="110"/>
      <c r="O850" s="2">
        <v>0</v>
      </c>
      <c r="P850" s="3">
        <f t="shared" si="54"/>
        <v>-134432.75</v>
      </c>
    </row>
    <row r="851" spans="1:16" x14ac:dyDescent="0.3">
      <c r="A851">
        <v>94224</v>
      </c>
      <c r="B851" s="2">
        <v>7707.27</v>
      </c>
      <c r="C851" s="2">
        <v>14892.71</v>
      </c>
      <c r="D851" s="2">
        <v>0</v>
      </c>
      <c r="E851" s="2">
        <v>0</v>
      </c>
      <c r="F851" s="2">
        <v>0</v>
      </c>
      <c r="G851" s="2">
        <v>0</v>
      </c>
      <c r="H851" s="2">
        <v>0</v>
      </c>
      <c r="I851" s="2">
        <v>0</v>
      </c>
      <c r="J851" s="100">
        <f t="shared" si="55"/>
        <v>14892.71</v>
      </c>
      <c r="K851" s="2">
        <v>12046.18</v>
      </c>
      <c r="L851" s="3">
        <f t="shared" si="52"/>
        <v>2846.5299999999988</v>
      </c>
      <c r="M851" s="101">
        <f t="shared" si="53"/>
        <v>0.19113579731291344</v>
      </c>
      <c r="N851" s="110"/>
      <c r="O851" s="2">
        <v>0</v>
      </c>
      <c r="P851" s="3">
        <f t="shared" si="54"/>
        <v>-14892.71</v>
      </c>
    </row>
    <row r="852" spans="1:16" x14ac:dyDescent="0.3">
      <c r="A852">
        <v>94225</v>
      </c>
      <c r="B852" s="2">
        <v>80262.48</v>
      </c>
      <c r="C852" s="2">
        <v>155091.31</v>
      </c>
      <c r="D852" s="2">
        <v>1646.41</v>
      </c>
      <c r="E852" s="2">
        <v>1646.41</v>
      </c>
      <c r="F852" s="2">
        <v>0</v>
      </c>
      <c r="G852" s="2">
        <v>0</v>
      </c>
      <c r="H852" s="2">
        <v>0</v>
      </c>
      <c r="I852" s="2">
        <v>0</v>
      </c>
      <c r="J852" s="100">
        <f t="shared" si="55"/>
        <v>158384.13</v>
      </c>
      <c r="K852" s="2">
        <v>136833.04999999999</v>
      </c>
      <c r="L852" s="3">
        <f t="shared" si="52"/>
        <v>21551.080000000016</v>
      </c>
      <c r="M852" s="101">
        <f t="shared" si="53"/>
        <v>0.13606843059339352</v>
      </c>
      <c r="N852" s="110"/>
      <c r="O852" s="2">
        <v>0</v>
      </c>
      <c r="P852" s="3">
        <f t="shared" si="54"/>
        <v>-158384.13</v>
      </c>
    </row>
    <row r="853" spans="1:16" x14ac:dyDescent="0.3">
      <c r="A853">
        <v>94226</v>
      </c>
      <c r="B853" s="2">
        <v>78552.210000000006</v>
      </c>
      <c r="C853" s="2">
        <v>151790.57999999999</v>
      </c>
      <c r="D853" s="2">
        <v>1611.41</v>
      </c>
      <c r="E853" s="2">
        <v>1611.41</v>
      </c>
      <c r="F853" s="2">
        <v>0</v>
      </c>
      <c r="G853" s="2">
        <v>0</v>
      </c>
      <c r="H853" s="2">
        <v>0</v>
      </c>
      <c r="I853" s="2">
        <v>0</v>
      </c>
      <c r="J853" s="100">
        <f t="shared" si="55"/>
        <v>155013.4</v>
      </c>
      <c r="K853" s="2">
        <v>110874.58000000002</v>
      </c>
      <c r="L853" s="3">
        <f t="shared" si="52"/>
        <v>44138.819999999978</v>
      </c>
      <c r="M853" s="101">
        <f t="shared" si="53"/>
        <v>0.28474196424309112</v>
      </c>
      <c r="N853" s="110"/>
      <c r="O853" s="2">
        <v>0</v>
      </c>
      <c r="P853" s="3">
        <f t="shared" si="54"/>
        <v>-155013.4</v>
      </c>
    </row>
    <row r="854" spans="1:16" x14ac:dyDescent="0.3">
      <c r="A854">
        <v>94227</v>
      </c>
      <c r="B854" s="2">
        <v>55060.14</v>
      </c>
      <c r="C854" s="2">
        <v>106393.09</v>
      </c>
      <c r="D854" s="2">
        <v>1129.3900000000001</v>
      </c>
      <c r="E854" s="2">
        <v>1129.3900000000001</v>
      </c>
      <c r="F854" s="2">
        <v>0</v>
      </c>
      <c r="G854" s="2">
        <v>0</v>
      </c>
      <c r="H854" s="2">
        <v>0</v>
      </c>
      <c r="I854" s="2">
        <v>0</v>
      </c>
      <c r="J854" s="100">
        <f t="shared" si="55"/>
        <v>108651.87</v>
      </c>
      <c r="K854" s="2">
        <v>110942.48</v>
      </c>
      <c r="L854" s="3">
        <f t="shared" si="52"/>
        <v>-2290.6100000000006</v>
      </c>
      <c r="M854" s="101">
        <f t="shared" si="53"/>
        <v>-2.1082103787077026E-2</v>
      </c>
      <c r="N854" s="110"/>
      <c r="O854" s="2">
        <v>0</v>
      </c>
      <c r="P854" s="3">
        <f t="shared" si="54"/>
        <v>-108651.87</v>
      </c>
    </row>
    <row r="855" spans="1:16" x14ac:dyDescent="0.3">
      <c r="A855">
        <v>94228</v>
      </c>
      <c r="B855" s="2">
        <v>24817.45</v>
      </c>
      <c r="C855" s="2">
        <v>47954.79</v>
      </c>
      <c r="D855" s="2">
        <v>509.05</v>
      </c>
      <c r="E855" s="2">
        <v>509.05</v>
      </c>
      <c r="F855" s="2">
        <v>3678.81</v>
      </c>
      <c r="G855" s="2">
        <v>7108.68</v>
      </c>
      <c r="H855" s="2">
        <v>75.47</v>
      </c>
      <c r="I855" s="2">
        <v>75.47</v>
      </c>
      <c r="J855" s="100">
        <f t="shared" si="55"/>
        <v>56232.510000000009</v>
      </c>
      <c r="K855" s="2">
        <v>50177.53</v>
      </c>
      <c r="L855" s="3">
        <f t="shared" si="52"/>
        <v>6054.9800000000105</v>
      </c>
      <c r="M855" s="101">
        <f t="shared" si="53"/>
        <v>0.10767756943447855</v>
      </c>
      <c r="N855" s="110"/>
      <c r="O855" s="2">
        <v>0</v>
      </c>
      <c r="P855" s="3">
        <f t="shared" si="54"/>
        <v>-56232.510000000009</v>
      </c>
    </row>
    <row r="856" spans="1:16" x14ac:dyDescent="0.3">
      <c r="A856">
        <v>94229</v>
      </c>
      <c r="B856" s="2">
        <v>32227.96</v>
      </c>
      <c r="C856" s="2">
        <v>62273.97</v>
      </c>
      <c r="D856" s="2">
        <v>661.1</v>
      </c>
      <c r="E856" s="2">
        <v>661.1</v>
      </c>
      <c r="F856" s="2">
        <v>0</v>
      </c>
      <c r="G856" s="2">
        <v>0</v>
      </c>
      <c r="H856" s="2">
        <v>0</v>
      </c>
      <c r="I856" s="2">
        <v>0</v>
      </c>
      <c r="J856" s="100">
        <f t="shared" si="55"/>
        <v>63596.17</v>
      </c>
      <c r="K856" s="2">
        <v>58901.26999999999</v>
      </c>
      <c r="L856" s="3">
        <f t="shared" si="52"/>
        <v>4694.9000000000087</v>
      </c>
      <c r="M856" s="101">
        <f t="shared" si="53"/>
        <v>7.3823628058104898E-2</v>
      </c>
      <c r="N856" s="110"/>
      <c r="O856" s="2">
        <v>0</v>
      </c>
      <c r="P856" s="3">
        <f t="shared" si="54"/>
        <v>-63596.17</v>
      </c>
    </row>
    <row r="857" spans="1:16" x14ac:dyDescent="0.3">
      <c r="A857">
        <v>94231</v>
      </c>
      <c r="B857" s="2">
        <v>30860.55</v>
      </c>
      <c r="C857" s="2">
        <v>59631.89</v>
      </c>
      <c r="D857" s="2">
        <v>633.05999999999995</v>
      </c>
      <c r="E857" s="2">
        <v>633.05999999999995</v>
      </c>
      <c r="F857" s="2">
        <v>0</v>
      </c>
      <c r="G857" s="2">
        <v>0</v>
      </c>
      <c r="H857" s="2">
        <v>0</v>
      </c>
      <c r="I857" s="2">
        <v>0</v>
      </c>
      <c r="J857" s="100">
        <f t="shared" si="55"/>
        <v>60898.009999999995</v>
      </c>
      <c r="K857" s="2">
        <v>49848.330000000009</v>
      </c>
      <c r="L857" s="3">
        <f t="shared" si="52"/>
        <v>11049.679999999986</v>
      </c>
      <c r="M857" s="101">
        <f t="shared" si="53"/>
        <v>0.18144566628696054</v>
      </c>
      <c r="N857" s="110"/>
      <c r="O857" s="2">
        <v>0</v>
      </c>
      <c r="P857" s="3">
        <f t="shared" si="54"/>
        <v>-60898.009999999995</v>
      </c>
    </row>
    <row r="858" spans="1:16" x14ac:dyDescent="0.3">
      <c r="A858">
        <v>94232</v>
      </c>
      <c r="B858" s="2">
        <v>34245.33</v>
      </c>
      <c r="C858" s="2">
        <v>65301.05</v>
      </c>
      <c r="D858" s="2">
        <v>702.44</v>
      </c>
      <c r="E858" s="2">
        <v>702.44</v>
      </c>
      <c r="F858" s="2">
        <v>0</v>
      </c>
      <c r="G858" s="2">
        <v>0</v>
      </c>
      <c r="H858" s="2">
        <v>0</v>
      </c>
      <c r="I858" s="2">
        <v>0</v>
      </c>
      <c r="J858" s="100">
        <f t="shared" si="55"/>
        <v>66705.930000000008</v>
      </c>
      <c r="K858" s="2">
        <v>48836.240000000005</v>
      </c>
      <c r="L858" s="3">
        <f t="shared" si="52"/>
        <v>17869.690000000002</v>
      </c>
      <c r="M858" s="101">
        <f t="shared" si="53"/>
        <v>0.26788757761116588</v>
      </c>
      <c r="N858" s="110"/>
      <c r="O858" s="2">
        <v>0</v>
      </c>
      <c r="P858" s="3">
        <f t="shared" si="54"/>
        <v>-66705.930000000008</v>
      </c>
    </row>
    <row r="859" spans="1:16" x14ac:dyDescent="0.3">
      <c r="A859">
        <v>94504</v>
      </c>
      <c r="B859" s="2">
        <v>4218.24</v>
      </c>
      <c r="C859" s="2">
        <v>7406.35</v>
      </c>
      <c r="D859" s="2">
        <v>0</v>
      </c>
      <c r="E859" s="2">
        <v>86.54</v>
      </c>
      <c r="F859" s="2">
        <v>0</v>
      </c>
      <c r="G859" s="2">
        <v>0</v>
      </c>
      <c r="H859" s="2">
        <v>0</v>
      </c>
      <c r="I859" s="2">
        <v>0</v>
      </c>
      <c r="J859" s="100">
        <f t="shared" si="55"/>
        <v>7492.89</v>
      </c>
      <c r="K859" s="2">
        <v>6831.33</v>
      </c>
      <c r="L859" s="3">
        <f t="shared" si="52"/>
        <v>661.5600000000004</v>
      </c>
      <c r="M859" s="101">
        <f t="shared" si="53"/>
        <v>8.8291700532104486E-2</v>
      </c>
      <c r="N859" s="110"/>
      <c r="O859" s="2">
        <v>744.59</v>
      </c>
      <c r="P859" s="3">
        <f t="shared" si="54"/>
        <v>-6748.3</v>
      </c>
    </row>
    <row r="860" spans="1:16" x14ac:dyDescent="0.3">
      <c r="A860">
        <v>94607</v>
      </c>
      <c r="B860" s="2">
        <v>109309.08</v>
      </c>
      <c r="C860" s="2">
        <v>211219.28</v>
      </c>
      <c r="D860" s="2">
        <v>0</v>
      </c>
      <c r="E860" s="2">
        <v>2242.21</v>
      </c>
      <c r="F860" s="2">
        <v>0</v>
      </c>
      <c r="G860" s="2">
        <v>0</v>
      </c>
      <c r="H860" s="2">
        <v>0</v>
      </c>
      <c r="I860" s="2">
        <v>0</v>
      </c>
      <c r="J860" s="100">
        <f t="shared" si="55"/>
        <v>213461.49</v>
      </c>
      <c r="K860" s="2">
        <v>187928.15</v>
      </c>
      <c r="L860" s="3">
        <f t="shared" si="52"/>
        <v>25533.339999999997</v>
      </c>
      <c r="M860" s="101">
        <f t="shared" si="53"/>
        <v>0.11961567400283769</v>
      </c>
      <c r="N860" s="110"/>
      <c r="O860" s="2">
        <v>0</v>
      </c>
      <c r="P860" s="3">
        <f t="shared" si="54"/>
        <v>-213461.49</v>
      </c>
    </row>
    <row r="861" spans="1:16" x14ac:dyDescent="0.3">
      <c r="A861">
        <v>94608</v>
      </c>
      <c r="B861" s="108">
        <v>8556.2000000000007</v>
      </c>
      <c r="C861" s="108">
        <v>16533.150000000001</v>
      </c>
      <c r="D861" s="108">
        <v>175.5</v>
      </c>
      <c r="E861" s="108">
        <v>175.5</v>
      </c>
      <c r="F861" s="108">
        <v>0</v>
      </c>
      <c r="G861" s="108">
        <v>0</v>
      </c>
      <c r="H861" s="108">
        <v>0</v>
      </c>
      <c r="I861" s="108">
        <v>0</v>
      </c>
      <c r="J861" s="100">
        <f t="shared" si="55"/>
        <v>16884.150000000001</v>
      </c>
      <c r="K861" s="2">
        <v>16409.72</v>
      </c>
      <c r="L861" s="3">
        <f t="shared" si="52"/>
        <v>474.43000000000029</v>
      </c>
      <c r="M861" s="101">
        <f t="shared" si="53"/>
        <v>2.8099134395276056E-2</v>
      </c>
      <c r="N861" s="110"/>
      <c r="O861" s="2">
        <v>0</v>
      </c>
      <c r="P861" s="3">
        <f t="shared" si="54"/>
        <v>-16884.150000000001</v>
      </c>
    </row>
  </sheetData>
  <sortState xmlns:xlrd2="http://schemas.microsoft.com/office/spreadsheetml/2017/richdata2" ref="A3:P479">
    <sortCondition ref="A3:A479"/>
  </sortState>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SCRS</vt:lpstr>
      <vt:lpstr>PORS</vt:lpstr>
      <vt:lpstr>SCRS GASB 68</vt:lpstr>
      <vt:lpstr>PORS GASB68</vt:lpstr>
      <vt:lpstr>'PORS GASB68'!rsl710pr_2020</vt:lpstr>
      <vt:lpstr>'SCRS GASB 68'!rsl710pr_2020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PensionGASB@peba.sc.gov</dc:creator>
  <cp:lastModifiedBy>Evan Mitchell</cp:lastModifiedBy>
  <cp:lastPrinted>2020-11-24T14:16:54Z</cp:lastPrinted>
  <dcterms:created xsi:type="dcterms:W3CDTF">2015-03-10T13:34:39Z</dcterms:created>
  <dcterms:modified xsi:type="dcterms:W3CDTF">2023-02-23T19:33:23Z</dcterms:modified>
</cp:coreProperties>
</file>