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1_{606F27EB-6760-4C29-8103-FB4DD38E7E4E}" xr6:coauthVersionLast="47" xr6:coauthVersionMax="47" xr10:uidLastSave="{00000000-0000-0000-0000-000000000000}"/>
  <workbookProtection workbookAlgorithmName="SHA-512" workbookHashValue="kvIrzxCWD83Lm+veHZmuTuwGtsKHS1WRakLcuRrQrBFM0xQ/4V9Afet03lOlN3Wr1HHra9iGFxjvT4r7eSoPIw==" workbookSaltValue="fQTJva36iGyru2HAbFEdZQ==" workbookSpinCount="100000" lockStructure="1"/>
  <bookViews>
    <workbookView xWindow="19090" yWindow="-110" windowWidth="19420" windowHeight="10300" xr2:uid="{D57FA478-61CC-4CAC-B70A-F9D70BC1F343}"/>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18" i="1"/>
  <c r="C18" i="1"/>
  <c r="F5" i="1"/>
  <c r="G19" i="4" l="1"/>
  <c r="G18" i="4"/>
  <c r="D20" i="4"/>
  <c r="C20" i="4"/>
  <c r="B20" i="4"/>
  <c r="G20" i="4" s="1"/>
  <c r="G13" i="4"/>
  <c r="G12" i="4"/>
  <c r="G11" i="4"/>
  <c r="E14" i="4"/>
  <c r="D14" i="4"/>
  <c r="C14" i="4"/>
  <c r="B14" i="4"/>
  <c r="G7" i="4"/>
  <c r="G6" i="4"/>
  <c r="E8" i="4"/>
  <c r="D8" i="4"/>
  <c r="C8" i="4"/>
  <c r="B8" i="4"/>
  <c r="G8" i="1"/>
  <c r="G7" i="1"/>
  <c r="G6" i="1"/>
  <c r="E9" i="1"/>
  <c r="D9" i="1"/>
  <c r="C9" i="1"/>
  <c r="B9" i="1"/>
  <c r="G15" i="1"/>
  <c r="G14" i="1"/>
  <c r="G13" i="1"/>
  <c r="G12" i="1"/>
  <c r="G16" i="1" s="1"/>
  <c r="E16" i="1"/>
  <c r="D16" i="1"/>
  <c r="C16" i="1"/>
  <c r="B16" i="1"/>
  <c r="G21" i="1"/>
  <c r="G20" i="1"/>
  <c r="C22" i="1"/>
  <c r="D22" i="1"/>
  <c r="E22" i="1"/>
  <c r="B22" i="1"/>
  <c r="G14" i="4" l="1"/>
  <c r="G22" i="1"/>
  <c r="B2" i="4"/>
  <c r="B25" i="4" s="1"/>
  <c r="F5" i="4" l="1"/>
  <c r="G5" i="4" s="1"/>
  <c r="G8" i="4" s="1"/>
  <c r="G5" i="1"/>
  <c r="G9" i="1" s="1"/>
  <c r="F9" i="1"/>
  <c r="F3" i="4"/>
  <c r="F8" i="4" l="1"/>
  <c r="A2" i="4"/>
  <c r="E3" i="4"/>
  <c r="D3" i="4"/>
  <c r="C3" i="4"/>
  <c r="B3" i="4"/>
  <c r="D17" i="4"/>
  <c r="C17" i="4"/>
  <c r="B17" i="4"/>
  <c r="A13" i="4"/>
  <c r="A12" i="4"/>
  <c r="A11" i="4"/>
  <c r="A15" i="1"/>
  <c r="A14" i="1"/>
  <c r="A13" i="1"/>
  <c r="A12" i="1"/>
  <c r="E18" i="1"/>
  <c r="D18" i="1"/>
  <c r="B24" i="4" l="1"/>
  <c r="B26" i="1" l="1"/>
  <c r="B26" i="4" l="1"/>
  <c r="B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BBED1-A218-421B-A0E8-194A89A656A2}" name="rsl710pr_2020"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xr16:uid="{634FE01F-8248-449B-9060-300F0C95EF9F}" name="rsl710pr_20201"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<sst xmlns="http://schemas.openxmlformats.org/spreadsheetml/2006/main" count="74" uniqueCount="59">
  <si>
    <t>40000 Total 04/05 Rpts</t>
  </si>
  <si>
    <t>43000 Total 04/05 Rpts</t>
  </si>
  <si>
    <t>41000 Total 04/05 Rpts</t>
  </si>
  <si>
    <t>42500 Total 04/05 Rpts</t>
  </si>
  <si>
    <t>PORS Total Per Employer</t>
  </si>
  <si>
    <t>Quarterly</t>
  </si>
  <si>
    <t>Report Totals</t>
  </si>
  <si>
    <t>Supplemental Report Totals</t>
  </si>
  <si>
    <t>SCRS Total (including ORP) Per Employer</t>
  </si>
  <si>
    <t>Quarterly Report (Form 1246)*</t>
  </si>
  <si>
    <t>Adjustment Totals</t>
  </si>
  <si>
    <t>Adjustments to Quarterly Report (spreadsheet prepared/provided by PEBA)</t>
  </si>
  <si>
    <r>
      <rPr>
        <b/>
        <sz val="11"/>
        <color theme="1"/>
        <rFont val="Calibri"/>
        <family val="2"/>
        <scheme val="minor"/>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</si>
  <si>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</si>
  <si>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</si>
  <si>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</si>
  <si>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</si>
  <si>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</si>
  <si>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</si>
  <si>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theme="1"/>
        <rFont val="Calibri"/>
        <family val="2"/>
        <scheme val="minor"/>
      </rPr>
      <t>NOT</t>
    </r>
    <r>
      <rPr>
        <sz val="11"/>
        <color theme="1"/>
        <rFont val="Calibri"/>
        <family val="2"/>
        <scheme val="minor"/>
      </rPr>
      <t xml:space="preserve"> included.</t>
    </r>
  </si>
  <si>
    <t>a</t>
  </si>
  <si>
    <t>b</t>
  </si>
  <si>
    <t>c</t>
  </si>
  <si>
    <t>d</t>
  </si>
  <si>
    <r>
      <t xml:space="preserve">Member (employee) contributions are </t>
    </r>
    <r>
      <rPr>
        <b/>
        <sz val="11"/>
        <color theme="1"/>
        <rFont val="Calibri"/>
        <family val="2"/>
        <scheme val="minor"/>
      </rPr>
      <t>NOT</t>
    </r>
    <r>
      <rPr>
        <sz val="11"/>
        <color theme="1"/>
        <rFont val="Calibri"/>
        <family val="2"/>
        <scheme val="minor"/>
      </rPr>
      <t xml:space="preserve"> included.</t>
    </r>
  </si>
  <si>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</si>
  <si>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</si>
  <si>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</si>
  <si>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</si>
  <si>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</si>
  <si>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</si>
  <si>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</si>
  <si>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</si>
  <si>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Employer Code</t>
  </si>
  <si>
    <t xml:space="preserve">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 These adjustments are included when the invoices are issued by PEBA not when they are subsequently used/ applied on a quarterly report. </t>
  </si>
  <si>
    <t xml:space="preserve">Revenue related to quarters that are not able to be posted by mid-August, the time PEBA has to close their books, is not recorded until the following fiscal year. Possible reasons a quarter cannot be posted include PEBA not receiving the payment/form or discrepancies between the detail report and the quarterly contribution report summary. </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</si>
  <si>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automatically populate based on the employer code entered.</t>
  </si>
  <si>
    <t xml:space="preserve">In reconciling employer contributions per the employer's books to the Schedule of Employer and Nonemployer Allocations, the following should be taken into consideration - </t>
  </si>
  <si>
    <t>The Employer Contribution per the Schedule of Employer and Nonemployer Allocations does not include the Nonemployer Contribution. This field will automatically populate based on the employer code entered.</t>
  </si>
  <si>
    <t>SCRS Employer Contribution per the Schedule of Employer and Nonemployer Allocations</t>
  </si>
  <si>
    <t>PORS Employer Contribution per the Schedule of Employer and Nonemployer Allocations</t>
  </si>
  <si>
    <t>Employer contributions remitted via a Supplemental Report are included.</t>
  </si>
  <si>
    <t>Supplemental Reports</t>
  </si>
  <si>
    <t>Total</t>
  </si>
  <si>
    <t>LA Credit</t>
  </si>
  <si>
    <t>Employer Regular Contribution (@18.41%) - SCRS</t>
  </si>
  <si>
    <t>Employer Regular Contribution (@13.41%) - ORP</t>
  </si>
  <si>
    <t>Employer Regular Contribution (@20.84%)</t>
  </si>
  <si>
    <t>FY25 SCRS Rates</t>
  </si>
  <si>
    <t>FY25 PORS Rates</t>
  </si>
  <si>
    <t>Employer Contributions for Fiscal Year Ended June 30, 2025</t>
  </si>
  <si>
    <t>September 2024 Quarter</t>
  </si>
  <si>
    <t>December 2024 Quarter</t>
  </si>
  <si>
    <t>March 2025 Quarter</t>
  </si>
  <si>
    <t>June 2025 Quarter</t>
  </si>
  <si>
    <t>FY 2025 LA Credit</t>
  </si>
  <si>
    <t>Employer Code (e.g. #####)</t>
  </si>
  <si>
    <t>Totals</t>
  </si>
  <si>
    <t>FY 2025 Employer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</si>
</sst>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b/>
      <sz val="11"/>
      <color theme="3" tint="-0.249977111117893"/>
      <name val="Calibri"/>
      <family val="2"/>
      <scheme val="minor"/>
    </font>
    <font>
      <b/>
      <i/>
      <sz val="11"/>
      <color theme="3" tint="-0.249977111117893"/>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u/>
      <sz val="12"/>
      <color rgb="FFA5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
      <sz val="10.5"/>
      <color rgb="FF172B4D"/>
      <name val="Segoe UI"/>
      <family val="2"/>
    </font>
  </fonts>
  <fills count="4">
    <fill>
      <patternFill patternType="none"/>
    </fill>
    <fill>
      <patternFill patternType="gray125"/>
    </fill>
    <fill>
      <patternFill patternType="solid">
        <fgColor rgb="FFA0B810"/>
        <bgColor indexed="64"/>
      </patternFill>
    </fill>
    <fill>
      <patternFill patternType="solid">
        <fgColor rgb="FF92D050"/>
        <bgColor indexed="64"/>
      </patternFill>
    </fill>
  </fills>
  <borders count="7">
    <border>
      <left/>
      <right/>
      <top/>
      <bottom/>
      <diagonal/>
    </border>
    <border>
      <left/>
      <right/>
      <top style="thin">
        <color indexed="64"/>
      </top>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19">
    <xf numFmtId="0" fontId="0" fillId="0" borderId="0" xfId="0"/>
    <xf numFmtId="0" fontId="2" fillId="0" borderId="0" xfId="0" applyFont="1"/>
    <xf numFmtId="43" fontId="0" fillId="0" borderId="0" xfId="1" applyFont="1"/>
    <xf numFmtId="43" fontId="0" fillId="0" borderId="0" xfId="0" applyNumberFormat="1"/>
    <xf numFmtId="7" fontId="2" fillId="0" borderId="0" xfId="1" applyNumberFormat="1" applyFont="1" applyBorder="1" applyAlignment="1">
      <alignment vertical="center"/>
    </xf>
    <xf numFmtId="44" fontId="0" fillId="0" borderId="0" xfId="2" applyFont="1" applyBorder="1"/>
    <xf numFmtId="43" fontId="0" fillId="0" borderId="0" xfId="1" applyFont="1" applyAlignment="1">
      <alignment horizontal="center" wrapText="1"/>
    </xf>
    <xf numFmtId="44" fontId="5" fillId="0" borderId="0" xfId="2" applyFont="1" applyBorder="1" applyAlignment="1">
      <alignment vertical="center"/>
    </xf>
    <xf numFmtId="7" fontId="3" fillId="0" borderId="0" xfId="1" applyNumberFormat="1" applyFont="1" applyBorder="1" applyAlignment="1">
      <alignment horizontal="center" vertical="center"/>
    </xf>
    <xf numFmtId="44" fontId="2" fillId="0" borderId="0" xfId="1" applyNumberFormat="1" applyFont="1" applyFill="1" applyAlignment="1">
      <alignment horizontal="center"/>
    </xf>
    <xf numFmtId="44" fontId="0" fillId="0" borderId="0" xfId="0" applyNumberFormat="1"/>
    <xf numFmtId="44" fontId="5" fillId="0" borderId="0" xfId="2" applyFont="1" applyBorder="1"/>
    <xf numFmtId="44" fontId="5" fillId="0" borderId="1" xfId="2" applyFont="1" applyBorder="1"/>
    <xf numFmtId="43" fontId="0"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5" fillId="0" borderId="0" xfId="2" applyFont="1" applyBorder="1" applyProtection="1">
      <protection locked="0"/>
    </xf>
    <xf numFmtId="43" fontId="4" fillId="0" borderId="0" xfId="1" applyFont="1" applyAlignment="1" applyProtection="1">
      <alignment horizontal="center"/>
      <protection locked="0"/>
    </xf>
    <xf numFmtId="44" fontId="0" fillId="0" borderId="0" xfId="2" applyFont="1" applyBorder="1" applyProtection="1">
      <protection locked="0"/>
    </xf>
    <xf numFmtId="44" fontId="4" fillId="0" borderId="0" xfId="2" applyFont="1" applyBorder="1" applyAlignment="1" applyProtection="1">
      <alignment horizontal="center"/>
      <protection locked="0"/>
    </xf>
    <xf numFmtId="43" fontId="0" fillId="0" borderId="0" xfId="1" applyFont="1" applyAlignment="1" applyProtection="1">
      <alignment horizontal="center" wrapText="1"/>
      <protection locked="0"/>
    </xf>
    <xf numFmtId="44" fontId="2" fillId="0" borderId="0" xfId="1" applyNumberFormat="1" applyFont="1" applyFill="1" applyAlignment="1" applyProtection="1">
      <protection locked="0"/>
    </xf>
    <xf numFmtId="44" fontId="7" fillId="0" borderId="0" xfId="2" applyFont="1" applyFill="1" applyProtection="1">
      <protection locked="0"/>
    </xf>
    <xf numFmtId="0" fontId="2" fillId="0" borderId="0" xfId="0" applyFont="1" applyProtection="1"/>
    <xf numFmtId="0" fontId="0" fillId="0" borderId="0" xfId="0" applyProtection="1"/>
    <xf numFmtId="43" fontId="0" fillId="0" borderId="0" xfId="1" applyFont="1" applyProtection="1"/>
    <xf numFmtId="43" fontId="1" fillId="0" borderId="0" xfId="1" applyFont="1" applyAlignment="1" applyProtection="1">
      <alignment horizontal="center"/>
    </xf>
    <xf numFmtId="44" fontId="5" fillId="0" borderId="1" xfId="2" applyFont="1" applyBorder="1" applyProtection="1"/>
    <xf numFmtId="43" fontId="1" fillId="0" borderId="0" xfId="1" applyFont="1" applyBorder="1" applyAlignment="1" applyProtection="1">
      <alignment vertical="center"/>
    </xf>
    <xf numFmtId="44" fontId="5" fillId="0" borderId="1" xfId="2" applyFont="1" applyFill="1" applyBorder="1" applyProtection="1"/>
    <xf numFmtId="43" fontId="0" fillId="0" borderId="0" xfId="1" applyFont="1" applyFill="1" applyProtection="1">
      <protection locked="0"/>
    </xf>
    <xf numFmtId="44" fontId="5" fillId="0" borderId="0" xfId="2" applyFont="1" applyFill="1" applyBorder="1" applyProtection="1">
      <protection locked="0"/>
    </xf>
    <xf numFmtId="43" fontId="0" fillId="0" borderId="0" xfId="1" applyFont="1" applyFill="1"/>
    <xf numFmtId="44" fontId="5" fillId="0" borderId="0" xfId="2" applyFont="1" applyFill="1" applyBorder="1"/>
    <xf numFmtId="43" fontId="0" fillId="2" borderId="0" xfId="1" applyFont="1" applyFill="1" applyProtection="1">
      <protection locked="0"/>
    </xf>
    <xf numFmtId="43" fontId="5" fillId="2" borderId="0" xfId="1" applyFont="1" applyFill="1" applyBorder="1" applyProtection="1">
      <protection locked="0"/>
    </xf>
    <xf numFmtId="43" fontId="1" fillId="2" borderId="0" xfId="1" applyFont="1" applyFill="1" applyAlignment="1" applyProtection="1">
      <alignment horizontal="center"/>
      <protection locked="0"/>
    </xf>
    <xf numFmtId="43" fontId="1" fillId="2" borderId="0" xfId="1" applyFont="1" applyFill="1" applyBorder="1" applyAlignment="1" applyProtection="1">
      <alignment horizontal="center"/>
      <protection locked="0"/>
    </xf>
    <xf numFmtId="43" fontId="1" fillId="2" borderId="0" xfId="1" applyFont="1" applyFill="1" applyProtection="1">
      <protection locked="0"/>
    </xf>
    <xf numFmtId="44" fontId="5" fillId="2" borderId="0" xfId="2" applyFont="1" applyFill="1" applyBorder="1" applyProtection="1">
      <protection locked="0"/>
    </xf>
    <xf numFmtId="43" fontId="7" fillId="2" borderId="0" xfId="1" applyFont="1" applyFill="1" applyProtection="1">
      <protection locked="0"/>
    </xf>
    <xf numFmtId="0" fontId="8" fillId="0" borderId="0" xfId="0" applyFont="1"/>
    <xf numFmtId="43" fontId="9" fillId="0" borderId="0" xfId="1" applyFont="1" applyAlignment="1" applyProtection="1">
      <alignment horizontal="center"/>
    </xf>
    <xf numFmtId="43" fontId="9" fillId="0" borderId="0" xfId="1" applyFont="1" applyFill="1" applyAlignment="1" applyProtection="1">
      <alignment horizontal="center"/>
    </xf>
    <xf numFmtId="43" fontId="8" fillId="0" borderId="0" xfId="1" applyFont="1" applyAlignment="1">
      <alignment horizontal="center"/>
    </xf>
    <xf numFmtId="43" fontId="9" fillId="0" borderId="0" xfId="1" applyFont="1" applyAlignment="1">
      <alignment horizontal="center"/>
    </xf>
    <xf numFmtId="0" fontId="8" fillId="0" borderId="0" xfId="0" applyFont="1" applyAlignment="1">
      <alignment horizontal="right" vertical="center"/>
    </xf>
    <xf numFmtId="0" fontId="8" fillId="0" borderId="0" xfId="0" applyFont="1" applyAlignment="1" applyProtection="1">
      <alignment horizontal="right" vertical="center"/>
    </xf>
    <xf numFmtId="0" fontId="9" fillId="0" borderId="0" xfId="0" applyFont="1" applyAlignment="1">
      <alignment horizontal="center" wrapText="1"/>
    </xf>
    <xf numFmtId="43" fontId="10" fillId="0" borderId="0" xfId="1" applyFont="1" applyAlignment="1">
      <alignment horizontal="center"/>
    </xf>
    <xf numFmtId="0" fontId="8" fillId="0" borderId="0" xfId="0" applyFont="1" applyProtection="1"/>
    <xf numFmtId="43" fontId="8" fillId="0" borderId="0" xfId="1" applyFont="1" applyAlignment="1" applyProtection="1">
      <alignment horizontal="center"/>
    </xf>
    <xf numFmtId="43" fontId="10" fillId="0" borderId="0" xfId="1" applyFont="1" applyAlignment="1" applyProtection="1">
      <alignment horizontal="center"/>
    </xf>
    <xf numFmtId="0" fontId="9" fillId="0" borderId="0" xfId="0" applyFont="1" applyAlignment="1" applyProtection="1">
      <alignment horizontal="center" wrapText="1"/>
    </xf>
    <xf numFmtId="0" fontId="8" fillId="0" borderId="3" xfId="0" applyFont="1" applyBorder="1" applyProtection="1"/>
    <xf numFmtId="0" fontId="8" fillId="0" borderId="3" xfId="0" applyFont="1" applyBorder="1" applyAlignment="1" applyProtection="1">
      <alignment wrapText="1"/>
    </xf>
    <xf numFmtId="44" fontId="5" fillId="0" borderId="4" xfId="2" applyFont="1" applyBorder="1" applyProtection="1"/>
    <xf numFmtId="44" fontId="5" fillId="0" borderId="4" xfId="2" applyFont="1" applyFill="1" applyBorder="1" applyProtection="1"/>
    <xf numFmtId="44" fontId="5" fillId="0" borderId="0" xfId="2" applyFont="1" applyBorder="1" applyProtection="1"/>
    <xf numFmtId="43" fontId="0" fillId="2" borderId="3" xfId="1" applyFont="1" applyFill="1" applyBorder="1" applyProtection="1">
      <protection locked="0"/>
    </xf>
    <xf numFmtId="44" fontId="5" fillId="0" borderId="0" xfId="2" applyFont="1" applyFill="1" applyBorder="1" applyProtection="1"/>
    <xf numFmtId="43" fontId="5" fillId="2" borderId="3" xfId="1" applyFont="1" applyFill="1" applyBorder="1" applyProtection="1">
      <protection locked="0"/>
    </xf>
    <xf numFmtId="43" fontId="0" fillId="0" borderId="3" xfId="1" applyFont="1" applyBorder="1" applyProtection="1"/>
    <xf numFmtId="44" fontId="5" fillId="0" borderId="5" xfId="2" applyFont="1" applyBorder="1" applyProtection="1"/>
    <xf numFmtId="44" fontId="5" fillId="0" borderId="4" xfId="2" applyFont="1" applyBorder="1" applyProtection="1">
      <protection locked="0"/>
    </xf>
    <xf numFmtId="44" fontId="5" fillId="0" borderId="6" xfId="2" applyFont="1" applyBorder="1" applyProtection="1"/>
    <xf numFmtId="0" fontId="8" fillId="0" borderId="3" xfId="0" applyFont="1" applyBorder="1"/>
    <xf numFmtId="0" fontId="8" fillId="0" borderId="3" xfId="0" applyFont="1" applyBorder="1" applyAlignment="1">
      <alignment wrapText="1"/>
    </xf>
    <xf numFmtId="0" fontId="8" fillId="0" borderId="3" xfId="0" applyFont="1" applyBorder="1" applyAlignment="1">
      <alignment horizontal="center" wrapText="1"/>
    </xf>
    <xf numFmtId="43" fontId="0" fillId="0" borderId="3" xfId="0" applyNumberFormat="1" applyBorder="1"/>
    <xf numFmtId="44" fontId="5" fillId="0" borderId="5" xfId="2" applyFont="1" applyBorder="1"/>
    <xf numFmtId="43" fontId="0" fillId="0" borderId="3" xfId="1" applyFont="1" applyBorder="1"/>
    <xf numFmtId="44" fontId="5" fillId="2" borderId="3" xfId="2" applyFont="1" applyFill="1" applyBorder="1" applyProtection="1">
      <protection locked="0"/>
    </xf>
    <xf numFmtId="44" fontId="5" fillId="0" borderId="6" xfId="2" applyFont="1" applyBorder="1"/>
    <xf numFmtId="0" fontId="2"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12" fillId="0" borderId="0" xfId="0" applyFont="1"/>
    <xf numFmtId="43" fontId="0" fillId="0" borderId="3" xfId="1" applyFont="1" applyFill="1" applyBorder="1" applyProtection="1">
      <protection locked="0"/>
    </xf>
    <xf numFmtId="43" fontId="5" fillId="0" borderId="0" xfId="1" applyFont="1" applyFill="1" applyBorder="1" applyProtection="1">
      <protection locked="0"/>
    </xf>
    <xf numFmtId="0" fontId="8" fillId="0" borderId="0" xfId="0" applyFont="1" applyFill="1" applyBorder="1" applyAlignment="1" applyProtection="1">
      <alignment horizontal="center" wrapText="1"/>
    </xf>
    <xf numFmtId="43" fontId="1" fillId="0" borderId="0" xfId="1" applyFont="1" applyFill="1" applyAlignment="1" applyProtection="1">
      <alignment horizontal="center"/>
      <protection locked="0"/>
    </xf>
    <xf numFmtId="43" fontId="0" fillId="0" borderId="0" xfId="0" applyNumberFormat="1" applyBorder="1"/>
    <xf numFmtId="0" fontId="13" fillId="0" borderId="0" xfId="0" applyFont="1" applyProtection="1">
      <protection locked="0"/>
    </xf>
    <xf numFmtId="0" fontId="2" fillId="0" borderId="0" xfId="0" applyFont="1" applyAlignment="1">
      <alignment horizontal="right" wrapText="1"/>
    </xf>
    <xf numFmtId="43" fontId="2" fillId="0" borderId="0" xfId="1" applyFont="1" applyAlignment="1">
      <alignment wrapText="1"/>
    </xf>
    <xf numFmtId="0" fontId="14" fillId="3" borderId="0" xfId="3" applyFont="1" applyFill="1" applyAlignment="1">
      <alignment horizontal="center"/>
    </xf>
    <xf numFmtId="0" fontId="14" fillId="0" borderId="0" xfId="3" applyFont="1" applyAlignment="1">
      <alignment horizontal="center"/>
    </xf>
    <xf numFmtId="4" fontId="2" fillId="0" borderId="0" xfId="3" applyNumberFormat="1" applyFont="1" applyAlignment="1">
      <alignment horizontal="center" wrapText="1"/>
    </xf>
    <xf numFmtId="0" fontId="2" fillId="3" borderId="0" xfId="3" applyFont="1" applyFill="1"/>
    <xf numFmtId="0" fontId="2" fillId="0" borderId="0" xfId="0" applyFont="1" applyAlignment="1">
      <alignment wrapText="1"/>
    </xf>
    <xf numFmtId="43" fontId="2" fillId="0" borderId="0" xfId="0" applyNumberFormat="1" applyFont="1" applyAlignment="1">
      <alignment wrapText="1"/>
    </xf>
    <xf numFmtId="0" fontId="0" fillId="0" borderId="0" xfId="0" applyAlignment="1">
      <alignment horizontal="right"/>
    </xf>
    <xf numFmtId="43" fontId="0" fillId="0" borderId="0" xfId="1" applyFont="1" applyAlignment="1">
      <alignment horizontal="right"/>
    </xf>
    <xf numFmtId="43" fontId="1" fillId="3" borderId="0" xfId="3" applyNumberFormat="1" applyFill="1"/>
    <xf numFmtId="0" fontId="15" fillId="2" borderId="0" xfId="0" applyFont="1" applyFill="1" applyAlignment="1">
      <alignment horizontal="center"/>
    </xf>
    <xf numFmtId="0" fontId="16" fillId="0" borderId="0" xfId="0" applyFont="1" applyAlignment="1">
      <alignment horizontal="left" vertical="center"/>
    </xf>
    <xf numFmtId="0" fontId="15" fillId="0" borderId="0" xfId="0" applyFont="1" applyFill="1" applyAlignment="1">
      <alignment horizontal="center"/>
    </xf>
    <xf numFmtId="43" fontId="6" fillId="0" borderId="3" xfId="1" applyFont="1" applyFill="1" applyBorder="1" applyAlignment="1">
      <alignment vertical="center"/>
    </xf>
    <xf numFmtId="43" fontId="6" fillId="0" borderId="3" xfId="1" applyFont="1" applyFill="1" applyBorder="1" applyAlignment="1" applyProtection="1">
      <alignment vertical="center"/>
      <protection locked="0"/>
    </xf>
    <xf numFmtId="43" fontId="0" fillId="0" borderId="2" xfId="1" applyFont="1" applyBorder="1"/>
    <xf numFmtId="0" fontId="2" fillId="0" borderId="0" xfId="3" applyFont="1"/>
    <xf numFmtId="10" fontId="0" fillId="0" borderId="0" xfId="4" applyNumberFormat="1" applyFont="1" applyFill="1"/>
    <xf numFmtId="0" fontId="17" fillId="0" borderId="0" xfId="0" applyFont="1" applyAlignment="1">
      <alignment vertical="center"/>
    </xf>
    <xf numFmtId="0" fontId="8" fillId="0" borderId="0" xfId="0" applyFont="1" applyFill="1" applyAlignment="1" applyProtection="1">
      <alignment horizontal="right" vertical="center"/>
    </xf>
    <xf numFmtId="0" fontId="0" fillId="0" borderId="0" xfId="0" applyFont="1" applyAlignment="1">
      <alignment horizontal="left" vertical="top" wrapText="1"/>
    </xf>
    <xf numFmtId="0" fontId="2" fillId="0" borderId="0" xfId="0" applyFont="1" applyFill="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8" fillId="0" borderId="0"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xf>
    <xf numFmtId="0" fontId="11" fillId="0" borderId="0" xfId="0" applyFont="1" applyAlignment="1">
      <alignment horizontal="center"/>
    </xf>
  </cellXfs>
  <cellStyles count="5">
    <cellStyle name="Comma" xfId="1" builtinId="3"/>
    <cellStyle name="Currency" xfId="2" builtinId="4"/>
    <cellStyle name="Normal" xfId="0" builtinId="0"/>
    <cellStyle name="Normal 17" xfId="3" xr:uid="{A2027982-913F-4FFF-A5D0-8A60B15B8AFF}"/>
    <cellStyle name="Percent 9" xfId="4" xr:uid="{2E7D42E1-4718-4287-880B-E5B87755EC63}"/>
  </cellStyles>
  <dxfs count="0"/>
  <tableStyles count="0" defaultTableStyle="TableStyleMedium9" defaultPivotStyle="PivotStyleLight16"/>
  <colors>
    <mruColors>
      <color rgb="FF1260A7"/>
      <color rgb="FFA0B8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sl710pr_2020" connectionId="1" xr16:uid="{2CB3D9AB-8C94-458F-9369-247D3A7B33B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sl710pr_2020" connectionId="2" xr16:uid="{18B0A66C-8D96-4F3A-819A-E99D51213976}"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workbookViewId="0">
      <selection sqref="A1:M1"/>
    </sheetView>
  </sheetViews>
  <sheetFormatPr defaultRowHeight="14.5" x14ac:dyDescent="0.35"/>
  <cols>
    <col min="1" max="1" width="2" bestFit="1" customWidth="1"/>
    <col min="2" max="2" width="2.1796875" bestFit="1" customWidth="1"/>
    <col min="10" max="10" width="8.81640625" customWidth="1"/>
    <col min="11" max="12" width="16.26953125" customWidth="1"/>
    <col min="13" max="13" width="11.81640625" customWidth="1"/>
  </cols>
  <sheetData>
    <row r="1" spans="1:14" ht="30" customHeight="1" x14ac:dyDescent="0.35">
      <c r="A1" s="112" t="s">
        <v>37</v>
      </c>
      <c r="B1" s="112"/>
      <c r="C1" s="112"/>
      <c r="D1" s="112"/>
      <c r="E1" s="112"/>
      <c r="F1" s="112"/>
      <c r="G1" s="112"/>
      <c r="H1" s="112"/>
      <c r="I1" s="112"/>
      <c r="J1" s="112"/>
      <c r="K1" s="112"/>
      <c r="L1" s="112"/>
      <c r="M1" s="112"/>
    </row>
    <row r="2" spans="1:14" x14ac:dyDescent="0.35">
      <c r="A2" s="75"/>
      <c r="B2" s="75"/>
      <c r="C2" s="75"/>
      <c r="D2" s="75"/>
      <c r="E2" s="75"/>
      <c r="F2" s="75"/>
      <c r="G2" s="75"/>
      <c r="H2" s="75"/>
      <c r="I2" s="75"/>
      <c r="J2" s="75"/>
      <c r="K2" s="75"/>
      <c r="L2" s="75"/>
      <c r="M2" s="75"/>
    </row>
    <row r="3" spans="1:14" ht="14.5" customHeight="1" x14ac:dyDescent="0.35">
      <c r="A3" s="74">
        <v>1</v>
      </c>
      <c r="B3" s="76" t="s">
        <v>24</v>
      </c>
      <c r="C3" s="77"/>
      <c r="D3" s="77"/>
      <c r="E3" s="77"/>
      <c r="F3" s="77"/>
      <c r="G3" s="77"/>
      <c r="H3" s="77"/>
      <c r="I3" s="77"/>
      <c r="J3" s="76"/>
      <c r="K3" s="76"/>
      <c r="L3" s="75"/>
      <c r="M3" s="75"/>
    </row>
    <row r="4" spans="1:14" x14ac:dyDescent="0.35">
      <c r="A4" s="74">
        <v>2</v>
      </c>
      <c r="B4" s="76" t="s">
        <v>19</v>
      </c>
      <c r="C4" s="76"/>
      <c r="D4" s="76"/>
      <c r="E4" s="76"/>
      <c r="F4" s="76"/>
      <c r="G4" s="76"/>
      <c r="H4" s="76"/>
      <c r="I4" s="76"/>
      <c r="J4" s="75"/>
      <c r="K4" s="75"/>
      <c r="L4" s="75"/>
      <c r="M4" s="75"/>
    </row>
    <row r="5" spans="1:14" ht="14.5" customHeight="1" x14ac:dyDescent="0.35">
      <c r="A5" s="74">
        <v>3</v>
      </c>
      <c r="B5" s="76" t="s">
        <v>18</v>
      </c>
      <c r="C5" s="76"/>
      <c r="D5" s="76"/>
      <c r="E5" s="76"/>
      <c r="F5" s="76"/>
      <c r="G5" s="76"/>
      <c r="H5" s="76"/>
      <c r="I5" s="76"/>
      <c r="J5" s="77"/>
      <c r="K5" s="78" t="s">
        <v>48</v>
      </c>
      <c r="L5" s="78" t="s">
        <v>49</v>
      </c>
      <c r="M5" s="75"/>
    </row>
    <row r="6" spans="1:14" x14ac:dyDescent="0.35">
      <c r="A6" s="74"/>
      <c r="B6" s="79" t="s">
        <v>20</v>
      </c>
      <c r="C6" s="75" t="s">
        <v>16</v>
      </c>
      <c r="D6" s="80"/>
      <c r="E6" s="80"/>
      <c r="F6" s="80"/>
      <c r="G6" s="80"/>
      <c r="H6" s="80"/>
      <c r="I6" s="80"/>
      <c r="J6" s="80"/>
      <c r="K6" s="81">
        <v>0.18410000000000001</v>
      </c>
      <c r="L6" s="81">
        <v>0.2084</v>
      </c>
      <c r="M6" s="75"/>
    </row>
    <row r="7" spans="1:14" x14ac:dyDescent="0.35">
      <c r="A7" s="74"/>
      <c r="B7" s="79" t="s">
        <v>21</v>
      </c>
      <c r="C7" s="75" t="s">
        <v>14</v>
      </c>
      <c r="D7" s="80"/>
      <c r="E7" s="80"/>
      <c r="F7" s="80"/>
      <c r="G7" s="80"/>
      <c r="H7" s="80"/>
      <c r="I7" s="80"/>
      <c r="J7" s="80"/>
      <c r="K7" s="81">
        <v>0.1341</v>
      </c>
      <c r="L7" s="82" t="s">
        <v>25</v>
      </c>
      <c r="M7" s="75"/>
    </row>
    <row r="8" spans="1:14" x14ac:dyDescent="0.35">
      <c r="A8" s="74"/>
      <c r="B8" s="79" t="s">
        <v>22</v>
      </c>
      <c r="C8" s="75" t="s">
        <v>17</v>
      </c>
      <c r="D8" s="80"/>
      <c r="E8" s="80"/>
      <c r="F8" s="80"/>
      <c r="G8" s="80"/>
      <c r="H8" s="80"/>
      <c r="I8" s="80"/>
      <c r="J8" s="80"/>
      <c r="K8" s="81">
        <v>1.5E-3</v>
      </c>
      <c r="L8" s="81">
        <v>2E-3</v>
      </c>
      <c r="M8" s="75"/>
    </row>
    <row r="9" spans="1:14" x14ac:dyDescent="0.35">
      <c r="A9" s="74"/>
      <c r="B9" s="79" t="s">
        <v>23</v>
      </c>
      <c r="C9" s="75" t="s">
        <v>15</v>
      </c>
      <c r="D9" s="80"/>
      <c r="E9" s="80"/>
      <c r="F9" s="80"/>
      <c r="G9" s="80"/>
      <c r="H9" s="80"/>
      <c r="I9" s="80"/>
      <c r="J9" s="80"/>
      <c r="K9" s="82" t="s">
        <v>25</v>
      </c>
      <c r="L9" s="81">
        <v>2E-3</v>
      </c>
      <c r="M9" s="75"/>
    </row>
    <row r="10" spans="1:14" ht="14.5" customHeight="1" x14ac:dyDescent="0.35">
      <c r="A10" s="74">
        <v>4</v>
      </c>
      <c r="B10" s="76" t="s">
        <v>41</v>
      </c>
      <c r="C10" s="76"/>
      <c r="D10" s="76"/>
      <c r="E10" s="76"/>
      <c r="F10" s="76"/>
      <c r="G10" s="76"/>
      <c r="H10" s="76"/>
      <c r="I10" s="76"/>
      <c r="J10" s="76"/>
      <c r="K10" s="76"/>
      <c r="L10" s="76"/>
      <c r="M10" s="76"/>
    </row>
    <row r="11" spans="1:14" ht="60" customHeight="1" x14ac:dyDescent="0.35">
      <c r="A11" s="74">
        <v>5</v>
      </c>
      <c r="B11" s="111" t="s">
        <v>34</v>
      </c>
      <c r="C11" s="111"/>
      <c r="D11" s="111"/>
      <c r="E11" s="111"/>
      <c r="F11" s="111"/>
      <c r="G11" s="111"/>
      <c r="H11" s="111"/>
      <c r="I11" s="111"/>
      <c r="J11" s="111"/>
      <c r="K11" s="111"/>
      <c r="L11" s="111"/>
      <c r="M11" s="111"/>
      <c r="N11" s="83"/>
    </row>
    <row r="12" spans="1:14" ht="14.5" customHeight="1" x14ac:dyDescent="0.35">
      <c r="A12" s="74">
        <v>6</v>
      </c>
      <c r="B12" s="76" t="s">
        <v>26</v>
      </c>
      <c r="C12" s="76"/>
      <c r="D12" s="76"/>
      <c r="E12" s="76"/>
      <c r="F12" s="76"/>
      <c r="G12" s="76"/>
      <c r="H12" s="76"/>
      <c r="I12" s="76"/>
      <c r="J12" s="76"/>
      <c r="K12" s="76"/>
      <c r="L12" s="76"/>
      <c r="M12" s="75"/>
    </row>
    <row r="13" spans="1:14" ht="44.5" customHeight="1" x14ac:dyDescent="0.35">
      <c r="A13" s="74">
        <v>7</v>
      </c>
      <c r="B13" s="113" t="s">
        <v>35</v>
      </c>
      <c r="C13" s="113"/>
      <c r="D13" s="113"/>
      <c r="E13" s="113"/>
      <c r="F13" s="113"/>
      <c r="G13" s="113"/>
      <c r="H13" s="113"/>
      <c r="I13" s="113"/>
      <c r="J13" s="113"/>
      <c r="K13" s="113"/>
      <c r="L13" s="113"/>
      <c r="M13" s="113"/>
    </row>
    <row r="14" spans="1:14" ht="58.15" customHeight="1" x14ac:dyDescent="0.35">
      <c r="A14" s="74">
        <v>8</v>
      </c>
      <c r="B14" s="113" t="s">
        <v>36</v>
      </c>
      <c r="C14" s="113"/>
      <c r="D14" s="113"/>
      <c r="E14" s="113"/>
      <c r="F14" s="113"/>
      <c r="G14" s="113"/>
      <c r="H14" s="113"/>
      <c r="I14" s="113"/>
      <c r="J14" s="113"/>
      <c r="K14" s="113"/>
      <c r="L14" s="113"/>
      <c r="M14" s="113"/>
    </row>
    <row r="15" spans="1:14" ht="28.75" customHeight="1" x14ac:dyDescent="0.35">
      <c r="A15" s="74">
        <v>9</v>
      </c>
      <c r="B15" s="114" t="s">
        <v>38</v>
      </c>
      <c r="C15" s="114"/>
      <c r="D15" s="114"/>
      <c r="E15" s="114"/>
      <c r="F15" s="114"/>
      <c r="G15" s="114"/>
      <c r="H15" s="114"/>
      <c r="I15" s="114"/>
      <c r="J15" s="114"/>
      <c r="K15" s="114"/>
      <c r="L15" s="114"/>
      <c r="M15" s="114"/>
    </row>
    <row r="16" spans="1:14" x14ac:dyDescent="0.35">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zoomScale="85" zoomScaleNormal="85" workbookViewId="0">
      <selection activeCell="B2" sqref="B2"/>
    </sheetView>
  </sheetViews>
  <sheetFormatPr defaultColWidth="8.81640625" defaultRowHeight="14.5" x14ac:dyDescent="0.35"/>
  <cols>
    <col min="1" max="1" width="81.26953125" style="14" customWidth="1"/>
    <col min="2" max="7" width="24.54296875" style="13" customWidth="1"/>
    <col min="8" max="8" width="14.1796875" style="13" bestFit="1" customWidth="1"/>
    <col min="9" max="9" width="11.1796875" style="13" bestFit="1" customWidth="1"/>
    <col min="10" max="10" width="14.1796875" style="14" bestFit="1" customWidth="1"/>
    <col min="11" max="16384" width="8.81640625" style="14"/>
  </cols>
  <sheetData>
    <row r="1" spans="1:9" ht="15.5" x14ac:dyDescent="0.35">
      <c r="A1" s="50" t="s">
        <v>13</v>
      </c>
      <c r="B1" s="118" t="s">
        <v>27</v>
      </c>
      <c r="C1" s="118"/>
      <c r="D1" s="118"/>
      <c r="E1" s="118"/>
      <c r="F1" s="118"/>
      <c r="G1" s="118"/>
    </row>
    <row r="2" spans="1:9" ht="18.5" x14ac:dyDescent="0.45">
      <c r="A2" s="41" t="s">
        <v>50</v>
      </c>
      <c r="B2" s="101"/>
      <c r="C2" s="102" t="s">
        <v>56</v>
      </c>
    </row>
    <row r="3" spans="1:9" x14ac:dyDescent="0.35">
      <c r="A3" s="23"/>
      <c r="B3" s="42" t="s">
        <v>51</v>
      </c>
      <c r="C3" s="43" t="s">
        <v>52</v>
      </c>
      <c r="D3" s="42" t="s">
        <v>53</v>
      </c>
      <c r="E3" s="43" t="s">
        <v>54</v>
      </c>
      <c r="F3" s="43" t="s">
        <v>55</v>
      </c>
      <c r="G3" s="51" t="s">
        <v>5</v>
      </c>
    </row>
    <row r="4" spans="1:9" x14ac:dyDescent="0.35">
      <c r="A4" s="54" t="s">
        <v>9</v>
      </c>
      <c r="C4" s="30"/>
      <c r="E4" s="30"/>
      <c r="F4" s="30"/>
      <c r="G4" s="42" t="s">
        <v>6</v>
      </c>
    </row>
    <row r="5" spans="1:9" x14ac:dyDescent="0.35">
      <c r="A5" s="24" t="s">
        <v>45</v>
      </c>
      <c r="B5" s="34"/>
      <c r="C5" s="34"/>
      <c r="D5" s="34"/>
      <c r="E5" s="34"/>
      <c r="F5" s="30">
        <f>_xlfn.IFNA(VLOOKUP(B2,'SCRS GASB 68'!A3:O883,15,FALSE),0)</f>
        <v>0</v>
      </c>
      <c r="G5" s="25">
        <f>SUM(B5:E5)-F5</f>
        <v>0</v>
      </c>
      <c r="H5" s="15"/>
      <c r="I5" s="14"/>
    </row>
    <row r="6" spans="1:9" x14ac:dyDescent="0.35">
      <c r="A6" s="24" t="s">
        <v>46</v>
      </c>
      <c r="B6" s="34"/>
      <c r="C6" s="34"/>
      <c r="D6" s="34"/>
      <c r="E6" s="34"/>
      <c r="F6" s="30"/>
      <c r="G6" s="26">
        <f>SUM(B6:E6)</f>
        <v>0</v>
      </c>
      <c r="H6" s="14"/>
      <c r="I6" s="14"/>
    </row>
    <row r="7" spans="1:9" x14ac:dyDescent="0.35">
      <c r="A7" s="24" t="s">
        <v>29</v>
      </c>
      <c r="B7" s="34"/>
      <c r="C7" s="34"/>
      <c r="D7" s="34"/>
      <c r="E7" s="34"/>
      <c r="F7" s="30"/>
      <c r="G7" s="26">
        <f>SUM(B7:E7)</f>
        <v>0</v>
      </c>
      <c r="H7" s="14"/>
      <c r="I7" s="14"/>
    </row>
    <row r="8" spans="1:9" x14ac:dyDescent="0.35">
      <c r="A8" s="24" t="s">
        <v>30</v>
      </c>
      <c r="B8" s="34"/>
      <c r="C8" s="34"/>
      <c r="D8" s="59"/>
      <c r="E8" s="59"/>
      <c r="F8" s="84"/>
      <c r="G8" s="62">
        <f>SUM(B8:E8)</f>
        <v>0</v>
      </c>
      <c r="H8" s="14"/>
      <c r="I8" s="14"/>
    </row>
    <row r="9" spans="1:9" x14ac:dyDescent="0.35">
      <c r="B9" s="56">
        <f t="shared" ref="B9:G9" si="0">SUM(B5:B8)</f>
        <v>0</v>
      </c>
      <c r="C9" s="57">
        <f t="shared" si="0"/>
        <v>0</v>
      </c>
      <c r="D9" s="58">
        <f t="shared" si="0"/>
        <v>0</v>
      </c>
      <c r="E9" s="60">
        <f t="shared" si="0"/>
        <v>0</v>
      </c>
      <c r="F9" s="60">
        <f t="shared" si="0"/>
        <v>0</v>
      </c>
      <c r="G9" s="63">
        <f t="shared" si="0"/>
        <v>0</v>
      </c>
      <c r="H9" s="14"/>
      <c r="I9" s="14"/>
    </row>
    <row r="10" spans="1:9" x14ac:dyDescent="0.35">
      <c r="B10" s="16"/>
      <c r="C10" s="31"/>
      <c r="D10" s="16"/>
      <c r="E10" s="31"/>
      <c r="F10" s="31"/>
      <c r="G10" s="16"/>
      <c r="H10" s="14"/>
      <c r="I10" s="14"/>
    </row>
    <row r="11" spans="1:9" ht="16" x14ac:dyDescent="0.5">
      <c r="A11" s="55" t="s">
        <v>11</v>
      </c>
      <c r="B11" s="16"/>
      <c r="C11" s="31"/>
      <c r="D11" s="16"/>
      <c r="E11" s="31"/>
      <c r="F11" s="31"/>
      <c r="G11" s="52" t="s">
        <v>10</v>
      </c>
      <c r="H11" s="14"/>
      <c r="I11" s="14"/>
    </row>
    <row r="12" spans="1:9" x14ac:dyDescent="0.35">
      <c r="A12" s="24" t="str">
        <f>A5</f>
        <v>Employer Regular Contribution (@18.41%) - SCRS</v>
      </c>
      <c r="B12" s="35"/>
      <c r="C12" s="35"/>
      <c r="D12" s="35"/>
      <c r="E12" s="35"/>
      <c r="F12" s="85"/>
      <c r="G12" s="26">
        <f>SUM(B12:E12)</f>
        <v>0</v>
      </c>
      <c r="H12" s="14"/>
      <c r="I12" s="14"/>
    </row>
    <row r="13" spans="1:9" x14ac:dyDescent="0.35">
      <c r="A13" s="24" t="str">
        <f>A6</f>
        <v>Employer Regular Contribution (@13.41%) - ORP</v>
      </c>
      <c r="B13" s="35"/>
      <c r="C13" s="35"/>
      <c r="D13" s="35"/>
      <c r="E13" s="35"/>
      <c r="F13" s="85"/>
      <c r="G13" s="26">
        <f>SUM(B13:E13)</f>
        <v>0</v>
      </c>
      <c r="H13" s="14"/>
      <c r="I13" s="14"/>
    </row>
    <row r="14" spans="1:9" x14ac:dyDescent="0.35">
      <c r="A14" s="24" t="str">
        <f>A7</f>
        <v>Employer Incidental Death Benefit Contribution (@0.15%) - SCRS</v>
      </c>
      <c r="B14" s="35"/>
      <c r="C14" s="35"/>
      <c r="D14" s="35"/>
      <c r="E14" s="35"/>
      <c r="F14" s="85"/>
      <c r="G14" s="26">
        <f>SUM(B14:E14)</f>
        <v>0</v>
      </c>
      <c r="H14" s="14"/>
      <c r="I14" s="14"/>
    </row>
    <row r="15" spans="1:9" x14ac:dyDescent="0.35">
      <c r="A15" s="24" t="str">
        <f>A8</f>
        <v>Employer Incidental Death Benefit Contribution (@0.15%) - ORP</v>
      </c>
      <c r="B15" s="35"/>
      <c r="C15" s="35"/>
      <c r="D15" s="61"/>
      <c r="E15" s="35"/>
      <c r="F15" s="85"/>
      <c r="G15" s="26">
        <f>SUM(B15:E15)</f>
        <v>0</v>
      </c>
      <c r="H15" s="14"/>
      <c r="I15" s="14"/>
    </row>
    <row r="16" spans="1:9" x14ac:dyDescent="0.35">
      <c r="B16" s="56">
        <f>SUM(B12:B15)</f>
        <v>0</v>
      </c>
      <c r="C16" s="57">
        <f>SUM(C12:C15)</f>
        <v>0</v>
      </c>
      <c r="D16" s="58">
        <f>SUM(D12:D15)</f>
        <v>0</v>
      </c>
      <c r="E16" s="29">
        <f>SUM(E12:E15)</f>
        <v>0</v>
      </c>
      <c r="F16" s="60"/>
      <c r="G16" s="56">
        <f>SUM(G12:G15)</f>
        <v>0</v>
      </c>
      <c r="H16" s="14"/>
      <c r="I16" s="14"/>
    </row>
    <row r="17" spans="1:10" x14ac:dyDescent="0.35">
      <c r="B17" s="16"/>
      <c r="C17" s="16"/>
      <c r="D17" s="16"/>
      <c r="E17" s="16"/>
      <c r="F17" s="31"/>
      <c r="G17" s="64"/>
      <c r="H17" s="14"/>
      <c r="I17" s="14"/>
    </row>
    <row r="18" spans="1:10" ht="23.5" customHeight="1" x14ac:dyDescent="0.35">
      <c r="A18" s="24"/>
      <c r="B18" s="115" t="str">
        <f>A5</f>
        <v>Employer Regular Contribution (@18.41%) - SCRS</v>
      </c>
      <c r="C18" s="115" t="str">
        <f>A6</f>
        <v>Employer Regular Contribution (@13.41%) - ORP</v>
      </c>
      <c r="D18" s="115" t="str">
        <f>A7</f>
        <v>Employer Incidental Death Benefit Contribution (@0.15%) - SCRS</v>
      </c>
      <c r="E18" s="115" t="str">
        <f>A8</f>
        <v>Employer Incidental Death Benefit Contribution (@0.15%) - ORP</v>
      </c>
      <c r="F18" s="86"/>
      <c r="G18" s="25"/>
      <c r="I18" s="18"/>
    </row>
    <row r="19" spans="1:10" ht="34.9" customHeight="1" x14ac:dyDescent="0.5">
      <c r="A19" s="54" t="s">
        <v>42</v>
      </c>
      <c r="B19" s="116"/>
      <c r="C19" s="116"/>
      <c r="D19" s="116"/>
      <c r="E19" s="117"/>
      <c r="F19" s="86"/>
      <c r="G19" s="53" t="s">
        <v>7</v>
      </c>
      <c r="I19" s="17"/>
      <c r="J19" s="18"/>
    </row>
    <row r="20" spans="1:10" ht="16" x14ac:dyDescent="0.5">
      <c r="B20" s="36"/>
      <c r="C20" s="37"/>
      <c r="D20" s="36"/>
      <c r="E20" s="36"/>
      <c r="F20" s="87"/>
      <c r="G20" s="28">
        <f>SUM(B20:E20)</f>
        <v>0</v>
      </c>
      <c r="H20" s="19"/>
      <c r="I20" s="17"/>
      <c r="J20" s="18"/>
    </row>
    <row r="21" spans="1:10" x14ac:dyDescent="0.35">
      <c r="B21" s="38"/>
      <c r="C21" s="38"/>
      <c r="D21" s="38"/>
      <c r="E21" s="36"/>
      <c r="F21" s="87"/>
      <c r="G21" s="62">
        <f>SUM(B21:E21)</f>
        <v>0</v>
      </c>
      <c r="H21" s="18"/>
      <c r="I21" s="14"/>
    </row>
    <row r="22" spans="1:10" x14ac:dyDescent="0.35">
      <c r="B22" s="27">
        <f>SUM(B20:B21)</f>
        <v>0</v>
      </c>
      <c r="C22" s="27">
        <f t="shared" ref="C22:E22" si="1">SUM(C20:C21)</f>
        <v>0</v>
      </c>
      <c r="D22" s="27">
        <f t="shared" si="1"/>
        <v>0</v>
      </c>
      <c r="E22" s="27">
        <f t="shared" si="1"/>
        <v>0</v>
      </c>
      <c r="F22" s="60"/>
      <c r="G22" s="63">
        <f>SUM(G20:G21)</f>
        <v>0</v>
      </c>
      <c r="H22" s="18"/>
      <c r="I22" s="14"/>
    </row>
    <row r="23" spans="1:10" hidden="1" x14ac:dyDescent="0.35">
      <c r="B23" s="20" t="s">
        <v>0</v>
      </c>
      <c r="C23" s="20" t="s">
        <v>2</v>
      </c>
      <c r="D23" s="20" t="s">
        <v>1</v>
      </c>
      <c r="E23" s="20" t="s">
        <v>3</v>
      </c>
      <c r="F23" s="20"/>
      <c r="J23" s="18"/>
    </row>
    <row r="24" spans="1:10" x14ac:dyDescent="0.35">
      <c r="C24" s="18"/>
      <c r="E24" s="18"/>
      <c r="F24" s="18"/>
      <c r="H24" s="18"/>
      <c r="I24" s="18"/>
      <c r="J24" s="18"/>
    </row>
    <row r="25" spans="1:10" x14ac:dyDescent="0.35">
      <c r="C25" s="18"/>
      <c r="E25" s="18"/>
      <c r="F25" s="18"/>
      <c r="H25" s="18"/>
      <c r="I25" s="18"/>
      <c r="J25" s="18"/>
    </row>
    <row r="26" spans="1:10" x14ac:dyDescent="0.35">
      <c r="A26" s="47" t="s">
        <v>8</v>
      </c>
      <c r="B26" s="7">
        <f>G9+G16+G22</f>
        <v>0</v>
      </c>
      <c r="C26" s="21"/>
      <c r="D26" s="21"/>
      <c r="E26" s="22"/>
      <c r="F26" s="22"/>
    </row>
    <row r="27" spans="1:10" x14ac:dyDescent="0.35">
      <c r="A27" s="110" t="s">
        <v>39</v>
      </c>
      <c r="B27" s="105" t="e">
        <f>ROUND(VLOOKUP(B2,'SCRS GASB 68'!A3:J884,10,FALSE),0)</f>
        <v>#N/A</v>
      </c>
    </row>
    <row r="28" spans="1:10" ht="15" thickBot="1" x14ac:dyDescent="0.4">
      <c r="B28" s="65" t="e">
        <f>B26-B27</f>
        <v>#N/A</v>
      </c>
    </row>
    <row r="29" spans="1:10" ht="15" thickTop="1" x14ac:dyDescent="0.35"/>
    <row r="30" spans="1:10" x14ac:dyDescent="0.35">
      <c r="A30" s="24" t="s">
        <v>12</v>
      </c>
    </row>
    <row r="35" spans="1:1" x14ac:dyDescent="0.35">
      <c r="A35" s="89"/>
    </row>
  </sheetData>
  <mergeCells count="5">
    <mergeCell ref="B18:B19"/>
    <mergeCell ref="C18:C19"/>
    <mergeCell ref="D18:D19"/>
    <mergeCell ref="E18:E19"/>
    <mergeCell ref="B1:G1"/>
  </mergeCells>
  <pageMargins left="0.26" right="0.2"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85" zoomScaleNormal="85" workbookViewId="0">
      <selection activeCell="B5" sqref="B5"/>
    </sheetView>
  </sheetViews>
  <sheetFormatPr defaultRowHeight="14.5" x14ac:dyDescent="0.35"/>
  <cols>
    <col min="1" max="1" width="81.54296875" customWidth="1"/>
    <col min="2" max="6" width="24.54296875" style="2" customWidth="1"/>
    <col min="7" max="7" width="24.54296875" customWidth="1"/>
  </cols>
  <sheetData>
    <row r="1" spans="1:7" ht="15.5" x14ac:dyDescent="0.35">
      <c r="A1" s="41" t="s">
        <v>28</v>
      </c>
      <c r="B1" s="118" t="s">
        <v>27</v>
      </c>
      <c r="C1" s="118"/>
      <c r="D1" s="118"/>
      <c r="E1" s="118"/>
      <c r="F1" s="118"/>
      <c r="G1" s="118"/>
    </row>
    <row r="2" spans="1:7" ht="18.5" x14ac:dyDescent="0.45">
      <c r="A2" s="41" t="str">
        <f>SCRS!A2</f>
        <v>Employer Contributions for Fiscal Year Ended June 30, 2025</v>
      </c>
      <c r="B2" s="103">
        <f>SCRS!B2</f>
        <v>0</v>
      </c>
      <c r="C2" s="102" t="s">
        <v>33</v>
      </c>
    </row>
    <row r="3" spans="1:7" x14ac:dyDescent="0.35">
      <c r="A3" s="1"/>
      <c r="B3" s="42" t="str">
        <f>SCRS!B3</f>
        <v>September 2024 Quarter</v>
      </c>
      <c r="C3" s="43" t="str">
        <f>SCRS!C3</f>
        <v>December 2024 Quarter</v>
      </c>
      <c r="D3" s="42" t="str">
        <f>SCRS!D3</f>
        <v>March 2025 Quarter</v>
      </c>
      <c r="E3" s="43" t="str">
        <f>SCRS!E3</f>
        <v>June 2025 Quarter</v>
      </c>
      <c r="F3" s="43" t="str">
        <f>SCRS!F3</f>
        <v>FY 2025 LA Credit</v>
      </c>
      <c r="G3" s="44" t="s">
        <v>5</v>
      </c>
    </row>
    <row r="4" spans="1:7" x14ac:dyDescent="0.35">
      <c r="A4" s="66" t="s">
        <v>9</v>
      </c>
      <c r="C4" s="32"/>
      <c r="E4" s="32"/>
      <c r="F4" s="32"/>
      <c r="G4" s="45" t="s">
        <v>6</v>
      </c>
    </row>
    <row r="5" spans="1:7" x14ac:dyDescent="0.35">
      <c r="A5" t="s">
        <v>47</v>
      </c>
      <c r="B5" s="34"/>
      <c r="C5" s="34"/>
      <c r="D5" s="34"/>
      <c r="E5" s="34"/>
      <c r="F5" s="30">
        <f>_xlfn.IFNA(VLOOKUP(B2,'PORS GASB68'!A3:O884,15,FALSE),0)</f>
        <v>0</v>
      </c>
      <c r="G5" s="3">
        <f>SUM(B5:E5)-F5</f>
        <v>0</v>
      </c>
    </row>
    <row r="6" spans="1:7" x14ac:dyDescent="0.35">
      <c r="A6" t="s">
        <v>31</v>
      </c>
      <c r="B6" s="34"/>
      <c r="C6" s="34"/>
      <c r="D6" s="34"/>
      <c r="E6" s="34"/>
      <c r="F6" s="30"/>
      <c r="G6" s="3">
        <f>SUM(B6:E6)</f>
        <v>0</v>
      </c>
    </row>
    <row r="7" spans="1:7" x14ac:dyDescent="0.35">
      <c r="A7" t="s">
        <v>32</v>
      </c>
      <c r="B7" s="59"/>
      <c r="C7" s="59"/>
      <c r="D7" s="59"/>
      <c r="E7" s="59"/>
      <c r="F7" s="84"/>
      <c r="G7" s="69">
        <f>SUM(B7:E7)</f>
        <v>0</v>
      </c>
    </row>
    <row r="8" spans="1:7" x14ac:dyDescent="0.35">
      <c r="B8" s="11">
        <f t="shared" ref="B8:G8" si="0">SUM(B5:B7)</f>
        <v>0</v>
      </c>
      <c r="C8" s="33">
        <f t="shared" si="0"/>
        <v>0</v>
      </c>
      <c r="D8" s="11">
        <f t="shared" si="0"/>
        <v>0</v>
      </c>
      <c r="E8" s="33">
        <f t="shared" si="0"/>
        <v>0</v>
      </c>
      <c r="F8" s="33">
        <f t="shared" si="0"/>
        <v>0</v>
      </c>
      <c r="G8" s="70">
        <f t="shared" si="0"/>
        <v>0</v>
      </c>
    </row>
    <row r="9" spans="1:7" x14ac:dyDescent="0.35">
      <c r="B9" s="11"/>
      <c r="C9" s="33"/>
      <c r="D9" s="11"/>
      <c r="E9" s="33"/>
      <c r="F9" s="33"/>
      <c r="G9" s="10"/>
    </row>
    <row r="10" spans="1:7" ht="30.65" customHeight="1" x14ac:dyDescent="0.5">
      <c r="A10" s="67" t="s">
        <v>11</v>
      </c>
      <c r="B10" s="11"/>
      <c r="C10" s="33"/>
      <c r="D10" s="11"/>
      <c r="E10" s="33"/>
      <c r="F10" s="33"/>
      <c r="G10" s="49" t="s">
        <v>10</v>
      </c>
    </row>
    <row r="11" spans="1:7" x14ac:dyDescent="0.35">
      <c r="A11" t="str">
        <f>A5</f>
        <v>Employer Regular Contribution (@20.84%)</v>
      </c>
      <c r="B11" s="39"/>
      <c r="C11" s="39"/>
      <c r="D11" s="39"/>
      <c r="E11" s="39"/>
      <c r="F11" s="31"/>
      <c r="G11" s="2">
        <f>SUM(B11:E11)</f>
        <v>0</v>
      </c>
    </row>
    <row r="12" spans="1:7" x14ac:dyDescent="0.35">
      <c r="A12" t="str">
        <f>A6</f>
        <v>Employer Incidental Death Benefit Contribution (@0.20%)</v>
      </c>
      <c r="B12" s="34"/>
      <c r="C12" s="34"/>
      <c r="D12" s="34"/>
      <c r="E12" s="34"/>
      <c r="F12" s="30"/>
      <c r="G12" s="2">
        <f>SUM(B12:E12)</f>
        <v>0</v>
      </c>
    </row>
    <row r="13" spans="1:7" x14ac:dyDescent="0.35">
      <c r="A13" t="str">
        <f>A7</f>
        <v>Employer Accidental Death Benefit Contribution (@0.20%)</v>
      </c>
      <c r="B13" s="72"/>
      <c r="C13" s="72"/>
      <c r="D13" s="72"/>
      <c r="E13" s="72"/>
      <c r="F13" s="31"/>
      <c r="G13" s="71">
        <f>SUM(B13:E13)</f>
        <v>0</v>
      </c>
    </row>
    <row r="14" spans="1:7" x14ac:dyDescent="0.35">
      <c r="B14" s="11">
        <f>SUM(B11:B13)</f>
        <v>0</v>
      </c>
      <c r="C14" s="33">
        <f>SUM(C11:C13)</f>
        <v>0</v>
      </c>
      <c r="D14" s="11">
        <f>SUM(D11:D13)</f>
        <v>0</v>
      </c>
      <c r="E14" s="33">
        <f>SUM(E11:E13)</f>
        <v>0</v>
      </c>
      <c r="F14" s="33"/>
      <c r="G14" s="70">
        <f>SUM(G11:G13)</f>
        <v>0</v>
      </c>
    </row>
    <row r="15" spans="1:7" x14ac:dyDescent="0.35">
      <c r="B15" s="11"/>
      <c r="C15" s="11"/>
      <c r="D15" s="11"/>
      <c r="E15" s="11"/>
      <c r="F15" s="11"/>
      <c r="G15" s="10"/>
    </row>
    <row r="17" spans="1:7" ht="43.5" x14ac:dyDescent="0.35">
      <c r="A17" s="66" t="s">
        <v>42</v>
      </c>
      <c r="B17" s="68" t="str">
        <f>A5</f>
        <v>Employer Regular Contribution (@20.84%)</v>
      </c>
      <c r="C17" s="68" t="str">
        <f>A6</f>
        <v>Employer Incidental Death Benefit Contribution (@0.20%)</v>
      </c>
      <c r="D17" s="68" t="str">
        <f>A7</f>
        <v>Employer Accidental Death Benefit Contribution (@0.20%)</v>
      </c>
      <c r="F17" s="48"/>
      <c r="G17" s="48" t="s">
        <v>7</v>
      </c>
    </row>
    <row r="18" spans="1:7" x14ac:dyDescent="0.35">
      <c r="A18" s="14"/>
      <c r="B18" s="34"/>
      <c r="C18" s="34"/>
      <c r="D18" s="34"/>
      <c r="F18" s="3"/>
      <c r="G18" s="3">
        <f>SUM(B18:D18)</f>
        <v>0</v>
      </c>
    </row>
    <row r="19" spans="1:7" x14ac:dyDescent="0.35">
      <c r="A19" s="14"/>
      <c r="B19" s="38"/>
      <c r="C19" s="34"/>
      <c r="D19" s="40"/>
      <c r="F19" s="88"/>
      <c r="G19" s="69">
        <f>SUM(B19:D19)</f>
        <v>0</v>
      </c>
    </row>
    <row r="20" spans="1:7" x14ac:dyDescent="0.35">
      <c r="B20" s="12">
        <f>SUM(B18:B19)</f>
        <v>0</v>
      </c>
      <c r="C20" s="12">
        <f>SUM(C18:C19)</f>
        <v>0</v>
      </c>
      <c r="D20" s="12">
        <f>SUM(D18:D19)</f>
        <v>0</v>
      </c>
      <c r="F20" s="11"/>
      <c r="G20" s="70">
        <f>SUM(B20:D20)</f>
        <v>0</v>
      </c>
    </row>
    <row r="21" spans="1:7" hidden="1" x14ac:dyDescent="0.35">
      <c r="B21" s="6" t="s">
        <v>0</v>
      </c>
      <c r="C21" s="6" t="s">
        <v>1</v>
      </c>
      <c r="D21" s="6"/>
    </row>
    <row r="22" spans="1:7" x14ac:dyDescent="0.35">
      <c r="E22" s="5"/>
      <c r="F22" s="5"/>
    </row>
    <row r="23" spans="1:7" x14ac:dyDescent="0.35">
      <c r="E23" s="5"/>
      <c r="F23" s="5"/>
    </row>
    <row r="24" spans="1:7" x14ac:dyDescent="0.35">
      <c r="A24" s="46" t="s">
        <v>4</v>
      </c>
      <c r="B24" s="7">
        <f>G8+G14+G20</f>
        <v>0</v>
      </c>
      <c r="C24" s="8"/>
      <c r="D24" s="4"/>
      <c r="E24" s="4"/>
      <c r="F24" s="4"/>
    </row>
    <row r="25" spans="1:7" x14ac:dyDescent="0.35">
      <c r="A25" s="110" t="s">
        <v>40</v>
      </c>
      <c r="B25" s="104" t="e">
        <f>ROUND(VLOOKUP(B2,'PORS GASB68'!A3:O884,10,FALSE),0)</f>
        <v>#N/A</v>
      </c>
      <c r="C25" s="9"/>
    </row>
    <row r="26" spans="1:7" ht="15" thickBot="1" x14ac:dyDescent="0.4">
      <c r="B26" s="73" t="e">
        <f>B24-B25</f>
        <v>#N/A</v>
      </c>
    </row>
    <row r="27" spans="1:7" ht="15" thickTop="1" x14ac:dyDescent="0.35"/>
    <row r="28" spans="1:7" x14ac:dyDescent="0.35">
      <c r="A28" t="s">
        <v>12</v>
      </c>
    </row>
  </sheetData>
  <mergeCells count="1">
    <mergeCell ref="B1:G1"/>
  </mergeCells>
  <pageMargins left="0.26" right="0.2"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FBAA-F597-4AA4-8F4D-DD6CA6941628}">
  <dimension ref="A1:Q885"/>
  <sheetViews>
    <sheetView topLeftCell="D867" workbookViewId="0">
      <selection activeCell="J882" sqref="J882"/>
    </sheetView>
  </sheetViews>
  <sheetFormatPr defaultRowHeight="14.5" x14ac:dyDescent="0.35"/>
  <cols>
    <col min="1" max="1" width="78.81640625" style="98" bestFit="1" customWidth="1"/>
    <col min="2" max="2" width="17.81640625" style="2" bestFit="1" customWidth="1"/>
    <col min="3" max="3" width="16.7265625" style="99" bestFit="1" customWidth="1"/>
    <col min="4" max="6" width="14.1796875" style="2" bestFit="1" customWidth="1"/>
    <col min="7" max="7" width="11.453125" style="2" bestFit="1" customWidth="1"/>
    <col min="8" max="8" width="15.1796875" style="2" bestFit="1" customWidth="1"/>
    <col min="9" max="9" width="13.1796875" style="2" bestFit="1" customWidth="1"/>
    <col min="10" max="11" width="16.7265625" bestFit="1" customWidth="1"/>
    <col min="12" max="12" width="16.1796875" bestFit="1" customWidth="1"/>
    <col min="13" max="13" width="12.7265625" bestFit="1" customWidth="1"/>
    <col min="15" max="15" width="14.1796875" bestFit="1" customWidth="1"/>
    <col min="16" max="16" width="10.7265625" bestFit="1" customWidth="1"/>
  </cols>
  <sheetData>
    <row r="1" spans="1:17" x14ac:dyDescent="0.35">
      <c r="A1" s="96" t="s">
        <v>58</v>
      </c>
      <c r="B1" s="91"/>
      <c r="C1" s="91"/>
      <c r="D1" s="91"/>
      <c r="E1" s="91"/>
      <c r="F1" s="91"/>
      <c r="G1" s="91"/>
      <c r="H1" s="91"/>
      <c r="I1" s="91"/>
      <c r="J1" s="92" t="s">
        <v>43</v>
      </c>
      <c r="K1" s="93"/>
      <c r="L1" s="94"/>
      <c r="M1" s="95"/>
      <c r="N1" s="107"/>
      <c r="O1" s="97" t="s">
        <v>44</v>
      </c>
    </row>
    <row r="2" spans="1:17" s="96" customFormat="1" x14ac:dyDescent="0.35">
      <c r="A2" s="90">
        <v>1</v>
      </c>
      <c r="B2" s="90">
        <v>2</v>
      </c>
      <c r="C2" s="90">
        <v>3</v>
      </c>
      <c r="D2" s="90">
        <v>4</v>
      </c>
      <c r="E2" s="90">
        <v>5</v>
      </c>
      <c r="F2" s="90">
        <v>6</v>
      </c>
      <c r="G2" s="90">
        <v>7</v>
      </c>
      <c r="H2" s="90">
        <v>8</v>
      </c>
      <c r="I2" s="90">
        <v>9</v>
      </c>
      <c r="J2" s="90">
        <v>10</v>
      </c>
      <c r="K2" s="90"/>
      <c r="L2" s="90"/>
      <c r="M2" s="90"/>
      <c r="N2" s="90">
        <v>14</v>
      </c>
      <c r="O2" s="90">
        <v>15</v>
      </c>
      <c r="P2"/>
      <c r="Q2"/>
    </row>
    <row r="3" spans="1:17" x14ac:dyDescent="0.35">
      <c r="A3">
        <v>10001</v>
      </c>
      <c r="C3" s="2"/>
      <c r="J3" s="100">
        <v>81086.39</v>
      </c>
      <c r="K3" s="2"/>
      <c r="L3" s="3"/>
      <c r="M3" s="108"/>
      <c r="N3" s="108"/>
      <c r="O3" s="2">
        <v>1560.27</v>
      </c>
      <c r="P3" s="3"/>
    </row>
    <row r="4" spans="1:17" x14ac:dyDescent="0.35">
      <c r="A4">
        <v>10002</v>
      </c>
      <c r="C4" s="2"/>
      <c r="J4" s="100">
        <v>290006.10999999993</v>
      </c>
      <c r="K4" s="2"/>
      <c r="L4" s="3"/>
      <c r="M4" s="108"/>
      <c r="N4" s="108"/>
      <c r="O4" s="2">
        <v>7542.13</v>
      </c>
      <c r="P4" s="3"/>
    </row>
    <row r="5" spans="1:17" x14ac:dyDescent="0.35">
      <c r="A5">
        <v>10100</v>
      </c>
      <c r="C5" s="2"/>
      <c r="J5" s="100">
        <v>1442915.86</v>
      </c>
      <c r="K5" s="2"/>
      <c r="L5" s="3"/>
      <c r="M5" s="108"/>
      <c r="N5" s="108"/>
      <c r="O5" s="2">
        <v>65751.11</v>
      </c>
      <c r="P5" s="3"/>
    </row>
    <row r="6" spans="1:17" x14ac:dyDescent="0.35">
      <c r="A6">
        <v>10200</v>
      </c>
      <c r="C6" s="2"/>
      <c r="J6" s="100">
        <v>1708582.65</v>
      </c>
      <c r="K6" s="2"/>
      <c r="L6" s="3"/>
      <c r="M6" s="108"/>
      <c r="N6" s="108"/>
      <c r="O6" s="2">
        <v>57698.720000000001</v>
      </c>
      <c r="P6" s="3"/>
    </row>
    <row r="7" spans="1:17" x14ac:dyDescent="0.35">
      <c r="A7">
        <v>10300</v>
      </c>
      <c r="C7" s="2"/>
      <c r="J7" s="100">
        <v>5547781.5700000003</v>
      </c>
      <c r="K7" s="2"/>
      <c r="L7" s="3"/>
      <c r="M7" s="108"/>
      <c r="N7" s="108"/>
      <c r="O7" s="2">
        <v>225467.21</v>
      </c>
      <c r="P7" s="3"/>
    </row>
    <row r="8" spans="1:17" x14ac:dyDescent="0.35">
      <c r="A8">
        <v>10600</v>
      </c>
      <c r="C8" s="2"/>
      <c r="J8" s="100">
        <v>659458.54</v>
      </c>
      <c r="K8" s="2"/>
      <c r="L8" s="3"/>
      <c r="M8" s="108"/>
      <c r="N8" s="108"/>
      <c r="O8" s="2">
        <v>24845.09</v>
      </c>
      <c r="P8" s="3"/>
    </row>
    <row r="9" spans="1:17" x14ac:dyDescent="0.35">
      <c r="A9">
        <v>10900</v>
      </c>
      <c r="C9" s="2"/>
      <c r="J9" s="100">
        <v>263617.27999999997</v>
      </c>
      <c r="K9" s="2"/>
      <c r="L9" s="3"/>
      <c r="M9" s="108"/>
      <c r="N9" s="108"/>
      <c r="O9" s="2">
        <v>10294.76</v>
      </c>
      <c r="P9" s="3"/>
    </row>
    <row r="10" spans="1:17" x14ac:dyDescent="0.35">
      <c r="A10">
        <v>12300</v>
      </c>
      <c r="C10" s="2"/>
      <c r="J10" s="100">
        <v>124281.66000000002</v>
      </c>
      <c r="K10" s="2"/>
      <c r="L10" s="3"/>
      <c r="M10" s="108"/>
      <c r="N10" s="108"/>
      <c r="O10" s="2">
        <v>5945.28</v>
      </c>
      <c r="P10" s="3"/>
    </row>
    <row r="11" spans="1:17" x14ac:dyDescent="0.35">
      <c r="A11">
        <v>13300</v>
      </c>
      <c r="C11" s="2"/>
      <c r="J11" s="100">
        <v>644373.55999999994</v>
      </c>
      <c r="K11" s="2"/>
      <c r="L11" s="3"/>
      <c r="M11" s="108"/>
      <c r="N11" s="108"/>
      <c r="O11" s="2">
        <v>22660.37</v>
      </c>
      <c r="P11" s="3"/>
    </row>
    <row r="12" spans="1:17" x14ac:dyDescent="0.35">
      <c r="A12">
        <v>13600</v>
      </c>
      <c r="C12" s="2"/>
      <c r="J12" s="100">
        <v>367151.43</v>
      </c>
      <c r="K12" s="2"/>
      <c r="L12" s="3"/>
      <c r="M12" s="108"/>
      <c r="N12" s="108"/>
      <c r="O12" s="2">
        <v>17042.3</v>
      </c>
      <c r="P12" s="3"/>
    </row>
    <row r="13" spans="1:17" x14ac:dyDescent="0.35">
      <c r="A13">
        <v>13700</v>
      </c>
      <c r="C13" s="2"/>
      <c r="J13" s="100">
        <v>262339.3</v>
      </c>
      <c r="K13" s="2"/>
      <c r="L13" s="3"/>
      <c r="M13" s="108"/>
      <c r="N13" s="108"/>
      <c r="O13" s="2">
        <v>4854.95</v>
      </c>
      <c r="P13" s="3"/>
    </row>
    <row r="14" spans="1:17" x14ac:dyDescent="0.35">
      <c r="A14">
        <v>20101</v>
      </c>
      <c r="C14" s="2"/>
      <c r="J14" s="100">
        <v>394206.44</v>
      </c>
      <c r="K14" s="2"/>
      <c r="L14" s="3"/>
      <c r="M14" s="108"/>
      <c r="N14" s="108"/>
      <c r="O14" s="2">
        <v>13494.55</v>
      </c>
      <c r="P14" s="3"/>
    </row>
    <row r="15" spans="1:17" x14ac:dyDescent="0.35">
      <c r="A15">
        <v>20102</v>
      </c>
      <c r="C15" s="2"/>
      <c r="J15" s="100">
        <v>2472534.7899999996</v>
      </c>
      <c r="K15" s="2"/>
      <c r="L15" s="3"/>
      <c r="M15" s="108"/>
      <c r="N15" s="108"/>
      <c r="O15" s="2">
        <v>61622.09</v>
      </c>
      <c r="P15" s="3"/>
    </row>
    <row r="16" spans="1:17" x14ac:dyDescent="0.35">
      <c r="A16">
        <v>20108</v>
      </c>
      <c r="C16" s="2"/>
      <c r="J16" s="100">
        <v>48875.619999999995</v>
      </c>
      <c r="K16" s="2"/>
      <c r="L16" s="3"/>
      <c r="M16" s="108"/>
      <c r="N16" s="108"/>
      <c r="O16" s="2">
        <v>2342.54</v>
      </c>
      <c r="P16" s="3"/>
    </row>
    <row r="17" spans="1:16" x14ac:dyDescent="0.35">
      <c r="A17">
        <v>20200</v>
      </c>
      <c r="C17" s="2"/>
      <c r="J17" s="100">
        <v>450090.46</v>
      </c>
      <c r="K17" s="2"/>
      <c r="L17" s="3"/>
      <c r="M17" s="108"/>
      <c r="N17" s="108"/>
      <c r="O17" s="2">
        <v>14247.33</v>
      </c>
      <c r="P17" s="3"/>
    </row>
    <row r="18" spans="1:16" x14ac:dyDescent="0.35">
      <c r="A18">
        <v>20300</v>
      </c>
      <c r="C18" s="2"/>
      <c r="J18" s="100">
        <v>500463.05</v>
      </c>
      <c r="K18" s="2"/>
      <c r="L18" s="3"/>
      <c r="M18" s="108"/>
      <c r="N18" s="108"/>
      <c r="O18" s="2">
        <v>19653.82</v>
      </c>
      <c r="P18" s="3"/>
    </row>
    <row r="19" spans="1:16" x14ac:dyDescent="0.35">
      <c r="A19">
        <v>20400</v>
      </c>
      <c r="C19" s="2"/>
      <c r="J19" s="100">
        <v>3494826.2100000004</v>
      </c>
      <c r="K19" s="2"/>
      <c r="L19" s="3"/>
      <c r="M19" s="108"/>
      <c r="N19" s="108"/>
      <c r="O19" s="2">
        <v>90532.96</v>
      </c>
      <c r="P19" s="3"/>
    </row>
    <row r="20" spans="1:16" x14ac:dyDescent="0.35">
      <c r="A20">
        <v>20500</v>
      </c>
      <c r="C20" s="2"/>
      <c r="J20" s="100">
        <v>1178212.23</v>
      </c>
      <c r="K20" s="2"/>
      <c r="L20" s="3"/>
      <c r="M20" s="108"/>
      <c r="N20" s="108"/>
      <c r="O20" s="2">
        <v>38782.239999999998</v>
      </c>
      <c r="P20" s="3"/>
    </row>
    <row r="21" spans="1:16" x14ac:dyDescent="0.35">
      <c r="A21">
        <v>20600</v>
      </c>
      <c r="C21" s="2"/>
      <c r="J21" s="100">
        <v>3594876.81</v>
      </c>
      <c r="K21" s="2"/>
      <c r="L21" s="3"/>
      <c r="M21" s="108"/>
      <c r="N21" s="108"/>
      <c r="O21" s="2">
        <v>42655.55</v>
      </c>
      <c r="P21" s="3"/>
    </row>
    <row r="22" spans="1:16" x14ac:dyDescent="0.35">
      <c r="A22">
        <v>21100</v>
      </c>
      <c r="C22" s="2"/>
      <c r="J22" s="100">
        <v>758357.28</v>
      </c>
      <c r="K22" s="2"/>
      <c r="L22" s="3"/>
      <c r="M22" s="108"/>
      <c r="N22" s="108"/>
      <c r="O22" s="2">
        <v>9543.35</v>
      </c>
      <c r="P22" s="3"/>
    </row>
    <row r="23" spans="1:16" x14ac:dyDescent="0.35">
      <c r="A23">
        <v>21400</v>
      </c>
      <c r="C23" s="2"/>
      <c r="J23" s="100">
        <v>13669080.33</v>
      </c>
      <c r="K23" s="2"/>
      <c r="L23" s="3"/>
      <c r="M23" s="108"/>
      <c r="N23" s="108"/>
      <c r="O23" s="2">
        <v>155260.62</v>
      </c>
      <c r="P23" s="3"/>
    </row>
    <row r="24" spans="1:16" x14ac:dyDescent="0.35">
      <c r="A24">
        <v>21900</v>
      </c>
      <c r="C24" s="2"/>
      <c r="J24" s="100">
        <v>0</v>
      </c>
      <c r="K24" s="2"/>
      <c r="L24" s="3"/>
      <c r="M24" s="108"/>
      <c r="N24" s="108"/>
      <c r="O24" s="2">
        <v>2658.86</v>
      </c>
      <c r="P24" s="3"/>
    </row>
    <row r="25" spans="1:16" x14ac:dyDescent="0.35">
      <c r="A25">
        <v>22100</v>
      </c>
      <c r="C25" s="2"/>
      <c r="J25" s="100">
        <v>395062.71</v>
      </c>
      <c r="K25" s="2"/>
      <c r="L25" s="3"/>
      <c r="M25" s="108"/>
      <c r="N25" s="108"/>
      <c r="O25" s="2">
        <v>18988.2</v>
      </c>
      <c r="P25" s="3"/>
    </row>
    <row r="26" spans="1:16" x14ac:dyDescent="0.35">
      <c r="A26">
        <v>22200</v>
      </c>
      <c r="C26" s="2"/>
      <c r="J26" s="100">
        <v>17511.48</v>
      </c>
      <c r="K26" s="2"/>
      <c r="L26" s="3"/>
      <c r="M26" s="108"/>
      <c r="N26" s="108"/>
      <c r="O26" s="2">
        <v>787.72</v>
      </c>
      <c r="P26" s="3"/>
    </row>
    <row r="27" spans="1:16" x14ac:dyDescent="0.35">
      <c r="A27">
        <v>30100</v>
      </c>
      <c r="C27" s="2"/>
      <c r="J27" s="100">
        <v>113866408.83</v>
      </c>
      <c r="K27" s="2"/>
      <c r="L27" s="3"/>
      <c r="M27" s="108"/>
      <c r="N27" s="108"/>
      <c r="O27" s="2">
        <v>4495020.92</v>
      </c>
      <c r="P27" s="3"/>
    </row>
    <row r="28" spans="1:16" x14ac:dyDescent="0.35">
      <c r="A28">
        <v>30200</v>
      </c>
      <c r="C28" s="2"/>
      <c r="J28" s="100">
        <v>8655610.7100000009</v>
      </c>
      <c r="K28" s="2"/>
      <c r="L28" s="3"/>
      <c r="M28" s="108"/>
      <c r="N28" s="108"/>
      <c r="O28" s="2">
        <v>437138.39</v>
      </c>
      <c r="P28" s="3"/>
    </row>
    <row r="29" spans="1:16" x14ac:dyDescent="0.35">
      <c r="A29">
        <v>30300</v>
      </c>
      <c r="C29" s="2"/>
      <c r="J29" s="100">
        <v>83189496.149999976</v>
      </c>
      <c r="K29" s="2"/>
      <c r="L29" s="3"/>
      <c r="M29" s="108"/>
      <c r="N29" s="108"/>
      <c r="O29" s="2">
        <v>2932588.77</v>
      </c>
      <c r="P29" s="3"/>
    </row>
    <row r="30" spans="1:16" x14ac:dyDescent="0.35">
      <c r="A30">
        <v>30400</v>
      </c>
      <c r="C30" s="2"/>
      <c r="J30" s="100">
        <v>8057989.2100000009</v>
      </c>
      <c r="K30" s="2"/>
      <c r="L30" s="3"/>
      <c r="M30" s="108"/>
      <c r="N30" s="108"/>
      <c r="O30" s="2">
        <v>468629.5</v>
      </c>
      <c r="P30" s="3"/>
    </row>
    <row r="31" spans="1:16" x14ac:dyDescent="0.35">
      <c r="A31">
        <v>30500</v>
      </c>
      <c r="C31" s="2"/>
      <c r="J31" s="100">
        <v>59224850.980000004</v>
      </c>
      <c r="K31" s="2"/>
      <c r="L31" s="3"/>
      <c r="M31" s="108"/>
      <c r="N31" s="108"/>
      <c r="O31" s="2">
        <v>1657085.95</v>
      </c>
      <c r="P31" s="3"/>
    </row>
    <row r="32" spans="1:16" x14ac:dyDescent="0.35">
      <c r="A32">
        <v>30600</v>
      </c>
      <c r="C32" s="2"/>
      <c r="J32" s="100">
        <v>6849417.3399999989</v>
      </c>
      <c r="K32" s="2"/>
      <c r="L32" s="3"/>
      <c r="M32" s="108"/>
      <c r="N32" s="108"/>
      <c r="O32" s="2">
        <v>164203.93000000002</v>
      </c>
      <c r="P32" s="3"/>
    </row>
    <row r="33" spans="1:16" x14ac:dyDescent="0.35">
      <c r="A33">
        <v>30700</v>
      </c>
      <c r="C33" s="2"/>
      <c r="J33" s="100">
        <v>612087.25</v>
      </c>
      <c r="K33" s="2"/>
      <c r="L33" s="3"/>
      <c r="M33" s="108"/>
      <c r="N33" s="108"/>
      <c r="O33" s="2">
        <v>30481.17</v>
      </c>
      <c r="P33" s="3"/>
    </row>
    <row r="34" spans="1:16" x14ac:dyDescent="0.35">
      <c r="A34">
        <v>30800</v>
      </c>
      <c r="C34" s="2"/>
      <c r="J34" s="100">
        <v>3406450.77</v>
      </c>
      <c r="K34" s="2"/>
      <c r="L34" s="3"/>
      <c r="M34" s="108"/>
      <c r="N34" s="108"/>
      <c r="O34" s="2">
        <v>147113.66</v>
      </c>
      <c r="P34" s="3"/>
    </row>
    <row r="35" spans="1:16" x14ac:dyDescent="0.35">
      <c r="A35">
        <v>30900</v>
      </c>
      <c r="C35" s="2"/>
      <c r="J35" s="100">
        <v>875152.56</v>
      </c>
      <c r="K35" s="2"/>
      <c r="L35" s="3"/>
      <c r="M35" s="108"/>
      <c r="N35" s="108"/>
      <c r="O35" s="2">
        <v>35389.51</v>
      </c>
      <c r="P35" s="3"/>
    </row>
    <row r="36" spans="1:16" x14ac:dyDescent="0.35">
      <c r="A36">
        <v>31100</v>
      </c>
      <c r="C36" s="2"/>
      <c r="J36" s="100">
        <v>2828896.9099999992</v>
      </c>
      <c r="K36" s="2"/>
      <c r="L36" s="3"/>
      <c r="M36" s="108"/>
      <c r="N36" s="108"/>
      <c r="O36" s="2">
        <v>82228.81</v>
      </c>
      <c r="P36" s="3"/>
    </row>
    <row r="37" spans="1:16" x14ac:dyDescent="0.35">
      <c r="A37">
        <v>31102</v>
      </c>
      <c r="C37" s="2"/>
      <c r="J37" s="100">
        <v>1685977.36</v>
      </c>
      <c r="K37" s="2"/>
      <c r="L37" s="3"/>
      <c r="M37" s="108"/>
      <c r="N37" s="108"/>
      <c r="O37" s="2">
        <v>76293.73</v>
      </c>
      <c r="P37" s="3"/>
    </row>
    <row r="38" spans="1:16" x14ac:dyDescent="0.35">
      <c r="A38">
        <v>31104</v>
      </c>
      <c r="C38" s="2"/>
      <c r="J38" s="100">
        <v>4739282.3099999996</v>
      </c>
      <c r="K38" s="2"/>
      <c r="L38" s="3"/>
      <c r="M38" s="108"/>
      <c r="N38" s="108"/>
      <c r="O38" s="2">
        <v>175970.89</v>
      </c>
      <c r="P38" s="3"/>
    </row>
    <row r="39" spans="1:16" x14ac:dyDescent="0.35">
      <c r="A39">
        <v>31105</v>
      </c>
      <c r="C39" s="2"/>
      <c r="J39" s="100">
        <v>729278.20000000019</v>
      </c>
      <c r="K39" s="2"/>
      <c r="L39" s="3"/>
      <c r="M39" s="108"/>
      <c r="N39" s="108"/>
      <c r="O39" s="2">
        <v>46060.59</v>
      </c>
      <c r="P39" s="3"/>
    </row>
    <row r="40" spans="1:16" x14ac:dyDescent="0.35">
      <c r="A40">
        <v>31107</v>
      </c>
      <c r="C40" s="2"/>
      <c r="J40" s="100">
        <v>2077039.98</v>
      </c>
      <c r="K40" s="2"/>
      <c r="L40" s="3"/>
      <c r="M40" s="108"/>
      <c r="N40" s="108"/>
      <c r="O40" s="2">
        <v>83472.86</v>
      </c>
      <c r="P40" s="3"/>
    </row>
    <row r="41" spans="1:16" x14ac:dyDescent="0.35">
      <c r="A41">
        <v>31108</v>
      </c>
      <c r="C41" s="2"/>
      <c r="J41" s="100">
        <v>8522573.5</v>
      </c>
      <c r="K41" s="2"/>
      <c r="L41" s="3"/>
      <c r="M41" s="108"/>
      <c r="N41" s="108"/>
      <c r="O41" s="2">
        <v>441789.62</v>
      </c>
      <c r="P41" s="3"/>
    </row>
    <row r="42" spans="1:16" x14ac:dyDescent="0.35">
      <c r="A42">
        <v>31113</v>
      </c>
      <c r="C42" s="2"/>
      <c r="J42" s="100">
        <v>1229153.7300000002</v>
      </c>
      <c r="K42" s="2"/>
      <c r="L42" s="3"/>
      <c r="M42" s="108"/>
      <c r="N42" s="108"/>
      <c r="O42" s="2">
        <v>40662.730000000003</v>
      </c>
      <c r="P42" s="3"/>
    </row>
    <row r="43" spans="1:16" x14ac:dyDescent="0.35">
      <c r="A43">
        <v>31121</v>
      </c>
      <c r="C43" s="2"/>
      <c r="J43" s="100">
        <v>2872413.16</v>
      </c>
      <c r="K43" s="2"/>
      <c r="L43" s="3"/>
      <c r="M43" s="108"/>
      <c r="N43" s="108"/>
      <c r="O43" s="2">
        <v>185387.53</v>
      </c>
      <c r="P43" s="3"/>
    </row>
    <row r="44" spans="1:16" x14ac:dyDescent="0.35">
      <c r="A44">
        <v>31123</v>
      </c>
      <c r="C44" s="2"/>
      <c r="J44" s="100">
        <v>8555713.5</v>
      </c>
      <c r="K44" s="2"/>
      <c r="L44" s="3"/>
      <c r="M44" s="108"/>
      <c r="N44" s="108"/>
      <c r="O44" s="2">
        <v>426736.98</v>
      </c>
      <c r="P44" s="3"/>
    </row>
    <row r="45" spans="1:16" x14ac:dyDescent="0.35">
      <c r="A45">
        <v>31124</v>
      </c>
      <c r="C45" s="2"/>
      <c r="J45" s="100">
        <v>3742093.18</v>
      </c>
      <c r="K45" s="2"/>
      <c r="L45" s="3"/>
      <c r="M45" s="108"/>
      <c r="N45" s="108"/>
      <c r="O45" s="2">
        <v>159838.19</v>
      </c>
      <c r="P45" s="3"/>
    </row>
    <row r="46" spans="1:16" x14ac:dyDescent="0.35">
      <c r="A46">
        <v>31126</v>
      </c>
      <c r="C46" s="2"/>
      <c r="J46" s="100">
        <v>5261646.45</v>
      </c>
      <c r="K46" s="2"/>
      <c r="L46" s="3"/>
      <c r="M46" s="108"/>
      <c r="N46" s="108"/>
      <c r="O46" s="2">
        <v>195186.13</v>
      </c>
      <c r="P46" s="3"/>
    </row>
    <row r="47" spans="1:16" x14ac:dyDescent="0.35">
      <c r="A47">
        <v>31138</v>
      </c>
      <c r="C47" s="2"/>
      <c r="J47" s="100">
        <v>2166694.9500000002</v>
      </c>
      <c r="K47" s="2"/>
      <c r="L47" s="3"/>
      <c r="M47" s="108"/>
      <c r="N47" s="108"/>
      <c r="O47" s="2">
        <v>107062.08</v>
      </c>
      <c r="P47" s="3"/>
    </row>
    <row r="48" spans="1:16" x14ac:dyDescent="0.35">
      <c r="A48">
        <v>31140</v>
      </c>
      <c r="C48" s="2"/>
      <c r="J48" s="100">
        <v>8845421.1500000004</v>
      </c>
      <c r="K48" s="2"/>
      <c r="L48" s="3"/>
      <c r="M48" s="108"/>
      <c r="N48" s="108"/>
      <c r="O48" s="2">
        <v>426879.11</v>
      </c>
      <c r="P48" s="3"/>
    </row>
    <row r="49" spans="1:16" x14ac:dyDescent="0.35">
      <c r="A49">
        <v>31142</v>
      </c>
      <c r="C49" s="2"/>
      <c r="J49" s="100">
        <v>4990753.57</v>
      </c>
      <c r="K49" s="2"/>
      <c r="L49" s="3"/>
      <c r="M49" s="108"/>
      <c r="N49" s="108"/>
      <c r="O49" s="2">
        <v>168661.15</v>
      </c>
      <c r="P49" s="3"/>
    </row>
    <row r="50" spans="1:16" x14ac:dyDescent="0.35">
      <c r="A50">
        <v>31143</v>
      </c>
      <c r="C50" s="2"/>
      <c r="J50" s="100">
        <v>2329342.9900000002</v>
      </c>
      <c r="K50" s="2"/>
      <c r="L50" s="3"/>
      <c r="M50" s="108"/>
      <c r="N50" s="108"/>
      <c r="O50" s="2">
        <v>120120.6</v>
      </c>
      <c r="P50" s="3"/>
    </row>
    <row r="51" spans="1:16" x14ac:dyDescent="0.35">
      <c r="A51">
        <v>31146</v>
      </c>
      <c r="C51" s="2"/>
      <c r="J51" s="100">
        <v>3855499.06</v>
      </c>
      <c r="K51" s="2"/>
      <c r="L51" s="3"/>
      <c r="M51" s="108"/>
      <c r="N51" s="108"/>
      <c r="O51" s="2">
        <v>161740.35</v>
      </c>
      <c r="P51" s="3"/>
    </row>
    <row r="52" spans="1:16" x14ac:dyDescent="0.35">
      <c r="A52">
        <v>31200</v>
      </c>
      <c r="C52" s="2"/>
      <c r="J52" s="100">
        <v>708924.99</v>
      </c>
      <c r="K52" s="2"/>
      <c r="L52" s="3"/>
      <c r="M52" s="108"/>
      <c r="N52" s="108"/>
      <c r="O52" s="2">
        <v>29235.06</v>
      </c>
      <c r="P52" s="3"/>
    </row>
    <row r="53" spans="1:16" x14ac:dyDescent="0.35">
      <c r="A53">
        <v>31300</v>
      </c>
      <c r="C53" s="2"/>
      <c r="J53" s="100">
        <v>5747970.0499999998</v>
      </c>
      <c r="K53" s="2"/>
      <c r="L53" s="3"/>
      <c r="M53" s="108"/>
      <c r="N53" s="108"/>
      <c r="O53" s="2">
        <v>303449.23000000004</v>
      </c>
      <c r="P53" s="3"/>
    </row>
    <row r="54" spans="1:16" x14ac:dyDescent="0.35">
      <c r="A54">
        <v>31400</v>
      </c>
      <c r="C54" s="2"/>
      <c r="J54" s="100">
        <v>18858630.07</v>
      </c>
      <c r="K54" s="2"/>
      <c r="L54" s="3"/>
      <c r="M54" s="108"/>
      <c r="N54" s="108"/>
      <c r="O54" s="2">
        <v>963406.14</v>
      </c>
      <c r="P54" s="3"/>
    </row>
    <row r="55" spans="1:16" x14ac:dyDescent="0.35">
      <c r="A55">
        <v>31600</v>
      </c>
      <c r="C55" s="2"/>
      <c r="J55" s="100">
        <v>5018708.96</v>
      </c>
      <c r="K55" s="2"/>
      <c r="L55" s="3"/>
      <c r="M55" s="108"/>
      <c r="N55" s="108"/>
      <c r="O55" s="2">
        <v>197546.82</v>
      </c>
      <c r="P55" s="3"/>
    </row>
    <row r="56" spans="1:16" x14ac:dyDescent="0.35">
      <c r="A56">
        <v>31700</v>
      </c>
      <c r="C56" s="2"/>
      <c r="J56" s="100">
        <v>18616555.350000001</v>
      </c>
      <c r="K56" s="2"/>
      <c r="L56" s="3"/>
      <c r="M56" s="108"/>
      <c r="N56" s="108"/>
      <c r="O56" s="2">
        <v>819122.66</v>
      </c>
      <c r="P56" s="3"/>
    </row>
    <row r="57" spans="1:16" x14ac:dyDescent="0.35">
      <c r="A57">
        <v>40100</v>
      </c>
      <c r="C57" s="2"/>
      <c r="J57" s="100">
        <v>42657220.419999994</v>
      </c>
      <c r="K57" s="2"/>
      <c r="L57" s="3"/>
      <c r="M57" s="108"/>
      <c r="N57" s="108"/>
      <c r="O57" s="2">
        <v>487030.60000000009</v>
      </c>
      <c r="P57" s="3"/>
    </row>
    <row r="58" spans="1:16" x14ac:dyDescent="0.35">
      <c r="A58">
        <v>40200</v>
      </c>
      <c r="C58" s="2"/>
      <c r="J58" s="100">
        <v>40024786.750000007</v>
      </c>
      <c r="K58" s="2"/>
      <c r="L58" s="3"/>
      <c r="M58" s="108"/>
      <c r="N58" s="108"/>
      <c r="O58" s="2">
        <v>1682904.94</v>
      </c>
      <c r="P58" s="3"/>
    </row>
    <row r="59" spans="1:16" x14ac:dyDescent="0.35">
      <c r="A59">
        <v>40700</v>
      </c>
      <c r="C59" s="2"/>
      <c r="J59" s="100">
        <v>2963235.87</v>
      </c>
      <c r="K59" s="2"/>
      <c r="L59" s="3"/>
      <c r="M59" s="108"/>
      <c r="N59" s="108"/>
      <c r="O59" s="2">
        <v>84285.55</v>
      </c>
      <c r="P59" s="3"/>
    </row>
    <row r="60" spans="1:16" x14ac:dyDescent="0.35">
      <c r="A60">
        <v>40900</v>
      </c>
      <c r="C60" s="2"/>
      <c r="J60" s="100">
        <v>285035.46000000002</v>
      </c>
      <c r="K60" s="2"/>
      <c r="L60" s="3"/>
      <c r="M60" s="108"/>
      <c r="N60" s="108"/>
      <c r="O60" s="2">
        <v>12805.75</v>
      </c>
      <c r="P60" s="3"/>
    </row>
    <row r="61" spans="1:16" x14ac:dyDescent="0.35">
      <c r="A61">
        <v>41400</v>
      </c>
      <c r="C61" s="2"/>
      <c r="J61" s="100">
        <v>308598.93</v>
      </c>
      <c r="K61" s="2"/>
      <c r="L61" s="3"/>
      <c r="M61" s="108"/>
      <c r="N61" s="108"/>
      <c r="O61" s="2">
        <v>36039.25</v>
      </c>
      <c r="P61" s="3"/>
    </row>
    <row r="62" spans="1:16" x14ac:dyDescent="0.35">
      <c r="A62">
        <v>41600</v>
      </c>
      <c r="C62" s="2"/>
      <c r="J62" s="100">
        <v>1004915.74</v>
      </c>
      <c r="K62" s="2"/>
      <c r="L62" s="3"/>
      <c r="M62" s="108"/>
      <c r="N62" s="108"/>
      <c r="O62" s="2">
        <v>12899.430000000004</v>
      </c>
      <c r="P62" s="3"/>
    </row>
    <row r="63" spans="1:16" x14ac:dyDescent="0.35">
      <c r="A63">
        <v>41700</v>
      </c>
      <c r="C63" s="2"/>
      <c r="J63" s="100">
        <v>15993635.670000002</v>
      </c>
      <c r="K63" s="2"/>
      <c r="L63" s="3"/>
      <c r="M63" s="108"/>
      <c r="N63" s="108"/>
      <c r="O63" s="2">
        <v>594680.69999999995</v>
      </c>
      <c r="P63" s="3"/>
    </row>
    <row r="64" spans="1:16" x14ac:dyDescent="0.35">
      <c r="A64">
        <v>41800</v>
      </c>
      <c r="C64" s="2"/>
      <c r="J64" s="100">
        <v>458719.31999999995</v>
      </c>
      <c r="K64" s="2"/>
      <c r="L64" s="3"/>
      <c r="M64" s="108"/>
      <c r="N64" s="108"/>
      <c r="O64" s="2">
        <v>14455.56</v>
      </c>
      <c r="P64" s="3"/>
    </row>
    <row r="65" spans="1:16" x14ac:dyDescent="0.35">
      <c r="A65">
        <v>42000</v>
      </c>
      <c r="C65" s="2"/>
      <c r="J65" s="100">
        <v>412190.86999999994</v>
      </c>
      <c r="K65" s="2"/>
      <c r="L65" s="3"/>
      <c r="M65" s="108"/>
      <c r="N65" s="108"/>
      <c r="O65" s="2">
        <v>18001.32</v>
      </c>
      <c r="P65" s="3"/>
    </row>
    <row r="66" spans="1:16" x14ac:dyDescent="0.35">
      <c r="A66">
        <v>42200</v>
      </c>
      <c r="C66" s="2"/>
      <c r="J66" s="100">
        <v>170164752.99000001</v>
      </c>
      <c r="K66" s="2"/>
      <c r="L66" s="3"/>
      <c r="M66" s="108"/>
      <c r="N66" s="108"/>
      <c r="O66" s="2">
        <v>3888037.81</v>
      </c>
      <c r="P66" s="3"/>
    </row>
    <row r="67" spans="1:16" x14ac:dyDescent="0.35">
      <c r="A67">
        <v>50100</v>
      </c>
      <c r="C67" s="2"/>
      <c r="J67" s="100">
        <v>991.06999999999994</v>
      </c>
      <c r="K67" s="2"/>
      <c r="L67" s="3"/>
      <c r="M67" s="108"/>
      <c r="N67" s="108"/>
      <c r="O67" s="2">
        <v>0</v>
      </c>
      <c r="P67" s="3"/>
    </row>
    <row r="68" spans="1:16" x14ac:dyDescent="0.35">
      <c r="A68">
        <v>50200</v>
      </c>
      <c r="C68" s="2"/>
      <c r="J68" s="100">
        <v>7038732.5000000009</v>
      </c>
      <c r="K68" s="2"/>
      <c r="L68" s="3"/>
      <c r="M68" s="108"/>
      <c r="N68" s="108"/>
      <c r="O68" s="2">
        <v>283351.28999999998</v>
      </c>
      <c r="P68" s="3"/>
    </row>
    <row r="69" spans="1:16" x14ac:dyDescent="0.35">
      <c r="A69">
        <v>50400</v>
      </c>
      <c r="C69" s="2"/>
      <c r="J69" s="100">
        <v>1173954.5900000003</v>
      </c>
      <c r="K69" s="2"/>
      <c r="L69" s="3"/>
      <c r="M69" s="108"/>
      <c r="N69" s="108"/>
      <c r="O69" s="2">
        <v>52811.8</v>
      </c>
      <c r="P69" s="3"/>
    </row>
    <row r="70" spans="1:16" x14ac:dyDescent="0.35">
      <c r="A70">
        <v>50501</v>
      </c>
      <c r="C70" s="2"/>
      <c r="J70" s="100">
        <v>803427.28999999992</v>
      </c>
      <c r="K70" s="2"/>
      <c r="L70" s="3"/>
      <c r="M70" s="108"/>
      <c r="N70" s="108"/>
      <c r="O70" s="2">
        <v>23959.94</v>
      </c>
      <c r="P70" s="3"/>
    </row>
    <row r="71" spans="1:16" x14ac:dyDescent="0.35">
      <c r="A71">
        <v>51200</v>
      </c>
      <c r="C71" s="2"/>
      <c r="J71" s="100">
        <v>2545212.1000000006</v>
      </c>
      <c r="K71" s="2"/>
      <c r="L71" s="3"/>
      <c r="M71" s="108"/>
      <c r="N71" s="108"/>
      <c r="O71" s="2">
        <v>69079.710000000006</v>
      </c>
      <c r="P71" s="3"/>
    </row>
    <row r="72" spans="1:16" x14ac:dyDescent="0.35">
      <c r="A72">
        <v>51300</v>
      </c>
      <c r="C72" s="2"/>
      <c r="J72" s="100">
        <v>1274071.1900000002</v>
      </c>
      <c r="K72" s="2"/>
      <c r="L72" s="3"/>
      <c r="M72" s="108"/>
      <c r="N72" s="108"/>
      <c r="O72" s="2">
        <v>46165.420000000006</v>
      </c>
      <c r="P72" s="3"/>
    </row>
    <row r="73" spans="1:16" x14ac:dyDescent="0.35">
      <c r="A73">
        <v>51400</v>
      </c>
      <c r="C73" s="2"/>
      <c r="J73" s="100">
        <v>4228487.6900000004</v>
      </c>
      <c r="K73" s="2"/>
      <c r="L73" s="3"/>
      <c r="M73" s="108"/>
      <c r="N73" s="108"/>
      <c r="O73" s="2">
        <v>145645.97999999998</v>
      </c>
      <c r="P73" s="3"/>
    </row>
    <row r="74" spans="1:16" x14ac:dyDescent="0.35">
      <c r="A74">
        <v>51500</v>
      </c>
      <c r="C74" s="2"/>
      <c r="J74" s="100">
        <v>7105462.2699999996</v>
      </c>
      <c r="K74" s="2"/>
      <c r="L74" s="3"/>
      <c r="M74" s="108"/>
      <c r="N74" s="108"/>
      <c r="O74" s="2">
        <v>0</v>
      </c>
      <c r="P74" s="3"/>
    </row>
    <row r="75" spans="1:16" x14ac:dyDescent="0.35">
      <c r="A75">
        <v>51600</v>
      </c>
      <c r="C75" s="2"/>
      <c r="J75" s="100">
        <v>675280.46000000008</v>
      </c>
      <c r="K75" s="2"/>
      <c r="L75" s="3"/>
      <c r="M75" s="108"/>
      <c r="N75" s="108"/>
      <c r="O75" s="2">
        <v>30251.61</v>
      </c>
      <c r="P75" s="3"/>
    </row>
    <row r="76" spans="1:16" x14ac:dyDescent="0.35">
      <c r="A76">
        <v>51700</v>
      </c>
      <c r="C76" s="2"/>
      <c r="J76" s="100">
        <v>47864942.579999998</v>
      </c>
      <c r="K76" s="2"/>
      <c r="L76" s="3"/>
      <c r="M76" s="108"/>
      <c r="N76" s="108"/>
      <c r="O76" s="2">
        <v>1948994.24</v>
      </c>
      <c r="P76" s="3"/>
    </row>
    <row r="77" spans="1:16" x14ac:dyDescent="0.35">
      <c r="A77">
        <v>51800</v>
      </c>
      <c r="C77" s="2"/>
      <c r="J77" s="100">
        <v>6852975.7300000004</v>
      </c>
      <c r="K77" s="2"/>
      <c r="L77" s="3"/>
      <c r="M77" s="108"/>
      <c r="N77" s="108"/>
      <c r="O77" s="2">
        <v>159904.35</v>
      </c>
      <c r="P77" s="3"/>
    </row>
    <row r="78" spans="1:16" x14ac:dyDescent="0.35">
      <c r="A78">
        <v>51902</v>
      </c>
      <c r="C78" s="2"/>
      <c r="J78" s="100">
        <v>585915.51</v>
      </c>
      <c r="K78" s="2"/>
      <c r="L78" s="3"/>
      <c r="M78" s="108"/>
      <c r="N78" s="108"/>
      <c r="O78" s="2">
        <v>22633.99</v>
      </c>
      <c r="P78" s="3"/>
    </row>
    <row r="79" spans="1:16" x14ac:dyDescent="0.35">
      <c r="A79">
        <v>52000</v>
      </c>
      <c r="C79" s="2"/>
      <c r="J79" s="100">
        <v>659227.28999999992</v>
      </c>
      <c r="K79" s="2"/>
      <c r="L79" s="3"/>
      <c r="M79" s="108"/>
      <c r="N79" s="108"/>
      <c r="O79" s="2">
        <v>28321.279999999999</v>
      </c>
      <c r="P79" s="3"/>
    </row>
    <row r="80" spans="1:16" x14ac:dyDescent="0.35">
      <c r="A80">
        <v>52200</v>
      </c>
      <c r="C80" s="2"/>
      <c r="J80" s="100">
        <v>3915404.1200000006</v>
      </c>
      <c r="K80" s="2"/>
      <c r="L80" s="3"/>
      <c r="M80" s="108"/>
      <c r="N80" s="108"/>
      <c r="O80" s="2">
        <v>140195.94</v>
      </c>
      <c r="P80" s="3"/>
    </row>
    <row r="81" spans="1:16" x14ac:dyDescent="0.35">
      <c r="A81">
        <v>52600</v>
      </c>
      <c r="C81" s="2"/>
      <c r="J81" s="100">
        <v>730215.62000000011</v>
      </c>
      <c r="K81" s="2"/>
      <c r="L81" s="3"/>
      <c r="M81" s="108"/>
      <c r="N81" s="108"/>
      <c r="O81" s="2">
        <v>28747.11</v>
      </c>
      <c r="P81" s="3"/>
    </row>
    <row r="82" spans="1:16" x14ac:dyDescent="0.35">
      <c r="A82">
        <v>53000</v>
      </c>
      <c r="C82" s="2"/>
      <c r="J82" s="100">
        <v>808592.99</v>
      </c>
      <c r="K82" s="2"/>
      <c r="L82" s="3"/>
      <c r="M82" s="108"/>
      <c r="N82" s="108"/>
      <c r="O82" s="2">
        <v>38094.67</v>
      </c>
      <c r="P82" s="3"/>
    </row>
    <row r="83" spans="1:16" x14ac:dyDescent="0.35">
      <c r="A83">
        <v>53300</v>
      </c>
      <c r="C83" s="2"/>
      <c r="J83" s="100">
        <v>72328.45</v>
      </c>
      <c r="K83" s="2"/>
      <c r="L83" s="3"/>
      <c r="M83" s="108"/>
      <c r="N83" s="108"/>
      <c r="O83" s="2">
        <v>1772.11</v>
      </c>
      <c r="P83" s="3"/>
    </row>
    <row r="84" spans="1:16" x14ac:dyDescent="0.35">
      <c r="A84">
        <v>53900</v>
      </c>
      <c r="C84" s="2"/>
      <c r="J84" s="100">
        <v>312835.91000000003</v>
      </c>
      <c r="K84" s="2"/>
      <c r="L84" s="3"/>
      <c r="M84" s="108"/>
      <c r="N84" s="108"/>
      <c r="O84" s="2">
        <v>9454.64</v>
      </c>
      <c r="P84" s="3"/>
    </row>
    <row r="85" spans="1:16" x14ac:dyDescent="0.35">
      <c r="A85">
        <v>54100</v>
      </c>
      <c r="C85" s="2"/>
      <c r="J85" s="100">
        <v>532663.21000000008</v>
      </c>
      <c r="K85" s="2"/>
      <c r="L85" s="3"/>
      <c r="M85" s="108"/>
      <c r="N85" s="108"/>
      <c r="O85" s="2">
        <v>25587.19</v>
      </c>
      <c r="P85" s="3"/>
    </row>
    <row r="86" spans="1:16" x14ac:dyDescent="0.35">
      <c r="A86">
        <v>54200</v>
      </c>
      <c r="C86" s="2"/>
      <c r="J86" s="100">
        <v>3306551.5200000005</v>
      </c>
      <c r="K86" s="2"/>
      <c r="L86" s="3"/>
      <c r="M86" s="108"/>
      <c r="N86" s="108"/>
      <c r="O86" s="2">
        <v>93408.18</v>
      </c>
      <c r="P86" s="3"/>
    </row>
    <row r="87" spans="1:16" x14ac:dyDescent="0.35">
      <c r="A87">
        <v>54300</v>
      </c>
      <c r="C87" s="2"/>
      <c r="J87" s="100">
        <v>10835956.369999997</v>
      </c>
      <c r="K87" s="2"/>
      <c r="L87" s="3"/>
      <c r="M87" s="108"/>
      <c r="N87" s="108"/>
      <c r="O87" s="2">
        <v>392335.04</v>
      </c>
      <c r="P87" s="3"/>
    </row>
    <row r="88" spans="1:16" x14ac:dyDescent="0.35">
      <c r="A88">
        <v>54400</v>
      </c>
      <c r="C88" s="2"/>
      <c r="J88" s="100">
        <v>7015.9500000000007</v>
      </c>
      <c r="K88" s="2"/>
      <c r="L88" s="3"/>
      <c r="M88" s="108"/>
      <c r="N88" s="108"/>
      <c r="O88" s="2">
        <v>408.02</v>
      </c>
      <c r="P88" s="3"/>
    </row>
    <row r="89" spans="1:16" x14ac:dyDescent="0.35">
      <c r="A89">
        <v>60100</v>
      </c>
      <c r="C89" s="2"/>
      <c r="J89" s="100">
        <v>1441885.6500000001</v>
      </c>
      <c r="K89" s="2"/>
      <c r="L89" s="3"/>
      <c r="M89" s="108"/>
      <c r="N89" s="108"/>
      <c r="O89" s="2">
        <v>64758.070000000007</v>
      </c>
      <c r="P89" s="3"/>
    </row>
    <row r="90" spans="1:16" x14ac:dyDescent="0.35">
      <c r="A90">
        <v>60400</v>
      </c>
      <c r="C90" s="2"/>
      <c r="J90" s="100">
        <v>10739286.999999998</v>
      </c>
      <c r="K90" s="2"/>
      <c r="L90" s="3"/>
      <c r="M90" s="108"/>
      <c r="N90" s="108"/>
      <c r="O90" s="2">
        <v>34100.660000000033</v>
      </c>
      <c r="P90" s="3"/>
    </row>
    <row r="91" spans="1:16" x14ac:dyDescent="0.35">
      <c r="A91">
        <v>60500</v>
      </c>
      <c r="C91" s="2"/>
      <c r="J91" s="100">
        <v>441001.65</v>
      </c>
      <c r="K91" s="2"/>
      <c r="L91" s="3"/>
      <c r="M91" s="108"/>
      <c r="N91" s="108"/>
      <c r="O91" s="2">
        <v>8580.6499999999978</v>
      </c>
      <c r="P91" s="3"/>
    </row>
    <row r="92" spans="1:16" x14ac:dyDescent="0.35">
      <c r="A92">
        <v>60601</v>
      </c>
      <c r="C92" s="2"/>
      <c r="J92" s="100">
        <v>14291820.559999999</v>
      </c>
      <c r="K92" s="2"/>
      <c r="L92" s="3"/>
      <c r="M92" s="108"/>
      <c r="N92" s="108"/>
      <c r="O92" s="2">
        <v>411566.75</v>
      </c>
      <c r="P92" s="3"/>
    </row>
    <row r="93" spans="1:16" x14ac:dyDescent="0.35">
      <c r="A93">
        <v>60700</v>
      </c>
      <c r="C93" s="2"/>
      <c r="J93" s="100">
        <v>30081958.84</v>
      </c>
      <c r="K93" s="2"/>
      <c r="L93" s="3"/>
      <c r="M93" s="108"/>
      <c r="N93" s="108"/>
      <c r="O93" s="2">
        <v>1442420.48</v>
      </c>
      <c r="P93" s="3"/>
    </row>
    <row r="94" spans="1:16" x14ac:dyDescent="0.35">
      <c r="A94">
        <v>60800</v>
      </c>
      <c r="C94" s="2"/>
      <c r="J94" s="100">
        <v>1727018.5199999998</v>
      </c>
      <c r="K94" s="2"/>
      <c r="L94" s="3"/>
      <c r="M94" s="108"/>
      <c r="N94" s="108"/>
      <c r="O94" s="2">
        <v>62726.61</v>
      </c>
      <c r="P94" s="3"/>
    </row>
    <row r="95" spans="1:16" x14ac:dyDescent="0.35">
      <c r="A95">
        <v>60900</v>
      </c>
      <c r="C95" s="2"/>
      <c r="J95" s="100">
        <v>492918.86000000004</v>
      </c>
      <c r="K95" s="2"/>
      <c r="L95" s="3"/>
      <c r="M95" s="108"/>
      <c r="N95" s="108"/>
      <c r="O95" s="2">
        <v>11535.730000000001</v>
      </c>
      <c r="P95" s="3"/>
    </row>
    <row r="96" spans="1:16" x14ac:dyDescent="0.35">
      <c r="A96">
        <v>61000</v>
      </c>
      <c r="C96" s="2"/>
      <c r="J96" s="100">
        <v>12538697.280000001</v>
      </c>
      <c r="K96" s="2"/>
      <c r="L96" s="3"/>
      <c r="M96" s="108"/>
      <c r="N96" s="108"/>
      <c r="O96" s="2">
        <v>487970.45999999996</v>
      </c>
      <c r="P96" s="3"/>
    </row>
    <row r="97" spans="1:16" x14ac:dyDescent="0.35">
      <c r="A97">
        <v>61200</v>
      </c>
      <c r="C97" s="2"/>
      <c r="J97" s="100">
        <v>496277.53000000009</v>
      </c>
      <c r="K97" s="2"/>
      <c r="L97" s="3"/>
      <c r="M97" s="108"/>
      <c r="N97" s="108"/>
      <c r="O97" s="2">
        <v>12511.17</v>
      </c>
      <c r="P97" s="3"/>
    </row>
    <row r="98" spans="1:16" x14ac:dyDescent="0.35">
      <c r="A98">
        <v>62200</v>
      </c>
      <c r="C98" s="2"/>
      <c r="J98" s="100">
        <v>571641.32999999996</v>
      </c>
      <c r="K98" s="2"/>
      <c r="L98" s="3"/>
      <c r="M98" s="108"/>
      <c r="N98" s="108"/>
      <c r="O98" s="2">
        <v>12895.27</v>
      </c>
      <c r="P98" s="3"/>
    </row>
    <row r="99" spans="1:16" x14ac:dyDescent="0.35">
      <c r="A99">
        <v>62500</v>
      </c>
      <c r="C99" s="2"/>
      <c r="J99" s="100">
        <v>274126.56</v>
      </c>
      <c r="K99" s="2"/>
      <c r="L99" s="3"/>
      <c r="M99" s="108"/>
      <c r="N99" s="108"/>
      <c r="O99" s="2">
        <v>4850.6100000000006</v>
      </c>
      <c r="P99" s="3"/>
    </row>
    <row r="100" spans="1:16" x14ac:dyDescent="0.35">
      <c r="A100">
        <v>62700</v>
      </c>
      <c r="C100" s="2"/>
      <c r="J100" s="100">
        <v>768243.87</v>
      </c>
      <c r="K100" s="2"/>
      <c r="L100" s="3"/>
      <c r="M100" s="108"/>
      <c r="N100" s="108"/>
      <c r="O100" s="2">
        <v>24247.25</v>
      </c>
      <c r="P100" s="3"/>
    </row>
    <row r="101" spans="1:16" x14ac:dyDescent="0.35">
      <c r="A101">
        <v>63000</v>
      </c>
      <c r="C101" s="2"/>
      <c r="J101" s="100">
        <v>1750567.2999999998</v>
      </c>
      <c r="K101" s="2"/>
      <c r="L101" s="3"/>
      <c r="M101" s="108"/>
      <c r="N101" s="108"/>
      <c r="O101" s="2">
        <v>54381.490000000005</v>
      </c>
      <c r="P101" s="3"/>
    </row>
    <row r="102" spans="1:16" x14ac:dyDescent="0.35">
      <c r="A102">
        <v>63500</v>
      </c>
      <c r="C102" s="2"/>
      <c r="J102" s="100">
        <v>964242.74</v>
      </c>
      <c r="K102" s="2"/>
      <c r="L102" s="3"/>
      <c r="M102" s="108"/>
      <c r="N102" s="108"/>
      <c r="O102" s="2">
        <v>46931.66</v>
      </c>
      <c r="P102" s="3"/>
    </row>
    <row r="103" spans="1:16" x14ac:dyDescent="0.35">
      <c r="A103">
        <v>63700</v>
      </c>
      <c r="C103" s="2"/>
      <c r="J103" s="100">
        <v>437066.09</v>
      </c>
      <c r="K103" s="2"/>
      <c r="L103" s="3"/>
      <c r="M103" s="108"/>
      <c r="N103" s="108"/>
      <c r="O103" s="2">
        <v>15927.93</v>
      </c>
      <c r="P103" s="3"/>
    </row>
    <row r="104" spans="1:16" x14ac:dyDescent="0.35">
      <c r="A104">
        <v>63800</v>
      </c>
      <c r="C104" s="2"/>
      <c r="J104" s="100">
        <v>55751.19</v>
      </c>
      <c r="K104" s="2"/>
      <c r="L104" s="3"/>
      <c r="M104" s="108"/>
      <c r="N104" s="108"/>
      <c r="O104" s="2">
        <v>88.34</v>
      </c>
      <c r="P104" s="3"/>
    </row>
    <row r="105" spans="1:16" x14ac:dyDescent="0.35">
      <c r="A105">
        <v>64100</v>
      </c>
      <c r="C105" s="2"/>
      <c r="J105" s="100">
        <v>221626.93999999997</v>
      </c>
      <c r="K105" s="2"/>
      <c r="L105" s="3"/>
      <c r="M105" s="108"/>
      <c r="N105" s="108"/>
      <c r="O105" s="2">
        <v>3495.41</v>
      </c>
      <c r="P105" s="3"/>
    </row>
    <row r="106" spans="1:16" x14ac:dyDescent="0.35">
      <c r="A106">
        <v>66600</v>
      </c>
      <c r="C106" s="2"/>
      <c r="J106" s="100">
        <v>257910.43</v>
      </c>
      <c r="K106" s="2"/>
      <c r="L106" s="3"/>
      <c r="M106" s="108"/>
      <c r="N106" s="108"/>
      <c r="O106" s="2">
        <v>127.4</v>
      </c>
      <c r="P106" s="3"/>
    </row>
    <row r="107" spans="1:16" x14ac:dyDescent="0.35">
      <c r="A107">
        <v>67000</v>
      </c>
      <c r="C107" s="2"/>
      <c r="J107" s="100">
        <v>79766.040000000008</v>
      </c>
      <c r="K107" s="2"/>
      <c r="L107" s="3"/>
      <c r="M107" s="108"/>
      <c r="N107" s="108"/>
      <c r="O107" s="2">
        <v>1833.32</v>
      </c>
      <c r="P107" s="3"/>
    </row>
    <row r="108" spans="1:16" x14ac:dyDescent="0.35">
      <c r="A108">
        <v>67100</v>
      </c>
      <c r="C108" s="2"/>
      <c r="J108" s="100">
        <v>1715726.5400000003</v>
      </c>
      <c r="K108" s="2"/>
      <c r="L108" s="3"/>
      <c r="M108" s="108"/>
      <c r="N108" s="108"/>
      <c r="O108" s="2">
        <v>71872.789999999994</v>
      </c>
      <c r="P108" s="3"/>
    </row>
    <row r="109" spans="1:16" x14ac:dyDescent="0.35">
      <c r="A109">
        <v>67200</v>
      </c>
      <c r="C109" s="2"/>
      <c r="J109" s="100">
        <v>55942.720000000001</v>
      </c>
      <c r="K109" s="2"/>
      <c r="L109" s="3"/>
      <c r="M109" s="108"/>
      <c r="N109" s="108"/>
      <c r="O109" s="2">
        <v>2088.66</v>
      </c>
      <c r="P109" s="3"/>
    </row>
    <row r="110" spans="1:16" x14ac:dyDescent="0.35">
      <c r="A110">
        <v>67300</v>
      </c>
      <c r="C110" s="2"/>
      <c r="J110" s="100">
        <v>1394516.94</v>
      </c>
      <c r="K110" s="2"/>
      <c r="L110" s="3"/>
      <c r="M110" s="108"/>
      <c r="N110" s="108"/>
      <c r="O110" s="2">
        <v>45249.919999999998</v>
      </c>
      <c r="P110" s="3"/>
    </row>
    <row r="111" spans="1:16" x14ac:dyDescent="0.35">
      <c r="A111">
        <v>67400</v>
      </c>
      <c r="C111" s="2"/>
      <c r="J111" s="100">
        <v>988099.55999999994</v>
      </c>
      <c r="K111" s="2"/>
      <c r="L111" s="3"/>
      <c r="M111" s="108"/>
      <c r="N111" s="108"/>
      <c r="O111" s="2">
        <v>49911.53</v>
      </c>
      <c r="P111" s="3"/>
    </row>
    <row r="112" spans="1:16" x14ac:dyDescent="0.35">
      <c r="A112">
        <v>67500</v>
      </c>
      <c r="C112" s="2"/>
      <c r="J112" s="100">
        <v>574669.18000000005</v>
      </c>
      <c r="K112" s="2"/>
      <c r="L112" s="3"/>
      <c r="M112" s="108"/>
      <c r="N112" s="108"/>
      <c r="O112" s="2">
        <v>24823.439999999999</v>
      </c>
      <c r="P112" s="3"/>
    </row>
    <row r="113" spans="1:16" x14ac:dyDescent="0.35">
      <c r="A113">
        <v>67600</v>
      </c>
      <c r="C113" s="2"/>
      <c r="J113" s="100">
        <v>151884.10999999999</v>
      </c>
      <c r="K113" s="2"/>
      <c r="L113" s="3"/>
      <c r="M113" s="108"/>
      <c r="N113" s="108"/>
      <c r="O113" s="2">
        <v>7970.79</v>
      </c>
      <c r="P113" s="3"/>
    </row>
    <row r="114" spans="1:16" x14ac:dyDescent="0.35">
      <c r="A114">
        <v>67700</v>
      </c>
      <c r="C114" s="2"/>
      <c r="J114" s="100">
        <v>706836.82000000007</v>
      </c>
      <c r="K114" s="2"/>
      <c r="L114" s="3"/>
      <c r="M114" s="108"/>
      <c r="N114" s="108"/>
      <c r="O114" s="2">
        <v>0</v>
      </c>
      <c r="P114" s="3"/>
    </row>
    <row r="115" spans="1:16" x14ac:dyDescent="0.35">
      <c r="A115">
        <v>67800</v>
      </c>
      <c r="C115" s="2"/>
      <c r="J115" s="100">
        <v>3296202.4799999995</v>
      </c>
      <c r="K115" s="2"/>
      <c r="L115" s="3"/>
      <c r="M115" s="108"/>
      <c r="N115" s="108"/>
      <c r="O115" s="2">
        <v>142907.26</v>
      </c>
      <c r="P115" s="3"/>
    </row>
    <row r="116" spans="1:16" x14ac:dyDescent="0.35">
      <c r="A116">
        <v>67900</v>
      </c>
      <c r="C116" s="2"/>
      <c r="J116" s="100">
        <v>183637.06000000003</v>
      </c>
      <c r="K116" s="2"/>
      <c r="L116" s="3"/>
      <c r="M116" s="108"/>
      <c r="N116" s="108"/>
      <c r="O116" s="2">
        <v>4427.42</v>
      </c>
      <c r="P116" s="3"/>
    </row>
    <row r="117" spans="1:16" x14ac:dyDescent="0.35">
      <c r="A117">
        <v>68000</v>
      </c>
      <c r="C117" s="2"/>
      <c r="J117" s="100">
        <v>292793.11000000004</v>
      </c>
      <c r="K117" s="2"/>
      <c r="L117" s="3"/>
      <c r="M117" s="108"/>
      <c r="N117" s="108"/>
      <c r="O117" s="2">
        <v>5365.99</v>
      </c>
      <c r="P117" s="3"/>
    </row>
    <row r="118" spans="1:16" x14ac:dyDescent="0.35">
      <c r="A118">
        <v>68100</v>
      </c>
      <c r="C118" s="2"/>
      <c r="J118" s="100">
        <v>978992.32000000007</v>
      </c>
      <c r="K118" s="2"/>
      <c r="L118" s="3"/>
      <c r="M118" s="108"/>
      <c r="N118" s="108"/>
      <c r="O118" s="2">
        <v>45186.03</v>
      </c>
      <c r="P118" s="3"/>
    </row>
    <row r="119" spans="1:16" x14ac:dyDescent="0.35">
      <c r="A119">
        <v>68200</v>
      </c>
      <c r="C119" s="2"/>
      <c r="J119" s="100">
        <v>6625384.9500000002</v>
      </c>
      <c r="K119" s="2"/>
      <c r="L119" s="3"/>
      <c r="M119" s="108"/>
      <c r="N119" s="108"/>
      <c r="O119" s="2">
        <v>364083.36</v>
      </c>
      <c r="P119" s="3"/>
    </row>
    <row r="120" spans="1:16" x14ac:dyDescent="0.35">
      <c r="A120">
        <v>68300</v>
      </c>
      <c r="C120" s="2"/>
      <c r="J120" s="100">
        <v>1911924.76</v>
      </c>
      <c r="K120" s="2"/>
      <c r="L120" s="3"/>
      <c r="M120" s="108"/>
      <c r="N120" s="108"/>
      <c r="O120" s="2">
        <v>74313.850000000006</v>
      </c>
      <c r="P120" s="3"/>
    </row>
    <row r="121" spans="1:16" x14ac:dyDescent="0.35">
      <c r="A121">
        <v>68400</v>
      </c>
      <c r="C121" s="2"/>
      <c r="J121" s="100">
        <v>64243.770000000004</v>
      </c>
      <c r="K121" s="2"/>
      <c r="L121" s="3"/>
      <c r="M121" s="108"/>
      <c r="N121" s="108"/>
      <c r="O121" s="2">
        <v>2608.2800000000002</v>
      </c>
      <c r="P121" s="3"/>
    </row>
    <row r="122" spans="1:16" x14ac:dyDescent="0.35">
      <c r="A122">
        <v>68500</v>
      </c>
      <c r="C122" s="2"/>
      <c r="J122" s="100">
        <v>2171191.7600000002</v>
      </c>
      <c r="K122" s="2"/>
      <c r="L122" s="3"/>
      <c r="M122" s="108"/>
      <c r="N122" s="108"/>
      <c r="O122" s="2">
        <v>0</v>
      </c>
      <c r="P122" s="3"/>
    </row>
    <row r="123" spans="1:16" x14ac:dyDescent="0.35">
      <c r="A123">
        <v>68600</v>
      </c>
      <c r="C123" s="2"/>
      <c r="J123" s="100">
        <v>791287.88</v>
      </c>
      <c r="K123" s="2"/>
      <c r="L123" s="3"/>
      <c r="M123" s="108"/>
      <c r="N123" s="108"/>
      <c r="O123" s="2">
        <v>0</v>
      </c>
      <c r="P123" s="3"/>
    </row>
    <row r="124" spans="1:16" x14ac:dyDescent="0.35">
      <c r="A124">
        <v>68700</v>
      </c>
      <c r="C124" s="2"/>
      <c r="J124" s="100">
        <v>937633.84000000008</v>
      </c>
      <c r="K124" s="2"/>
      <c r="L124" s="3"/>
      <c r="M124" s="108"/>
      <c r="N124" s="108"/>
      <c r="O124" s="2">
        <v>0</v>
      </c>
      <c r="P124" s="3"/>
    </row>
    <row r="125" spans="1:16" x14ac:dyDescent="0.35">
      <c r="A125">
        <v>68800</v>
      </c>
      <c r="C125" s="2"/>
      <c r="J125" s="100">
        <v>1287331.9599999997</v>
      </c>
      <c r="K125" s="2"/>
      <c r="L125" s="3"/>
      <c r="M125" s="108"/>
      <c r="N125" s="108"/>
      <c r="O125" s="2">
        <v>0</v>
      </c>
      <c r="P125" s="3"/>
    </row>
    <row r="126" spans="1:16" x14ac:dyDescent="0.35">
      <c r="A126">
        <v>68900</v>
      </c>
      <c r="C126" s="2"/>
      <c r="J126" s="100">
        <v>1572728.86</v>
      </c>
      <c r="K126" s="2"/>
      <c r="L126" s="3"/>
      <c r="M126" s="108"/>
      <c r="N126" s="108"/>
      <c r="O126" s="2">
        <v>0</v>
      </c>
      <c r="P126" s="3"/>
    </row>
    <row r="127" spans="1:16" x14ac:dyDescent="0.35">
      <c r="A127">
        <v>69000</v>
      </c>
      <c r="C127" s="2"/>
      <c r="J127" s="100">
        <v>23083339.699999996</v>
      </c>
      <c r="K127" s="2"/>
      <c r="L127" s="3"/>
      <c r="M127" s="108"/>
      <c r="N127" s="108"/>
      <c r="O127" s="2">
        <v>469480.74</v>
      </c>
      <c r="P127" s="3"/>
    </row>
    <row r="128" spans="1:16" x14ac:dyDescent="0.35">
      <c r="A128">
        <v>69100</v>
      </c>
      <c r="C128" s="2"/>
      <c r="J128" s="100">
        <v>12221112.089999998</v>
      </c>
      <c r="K128" s="2"/>
      <c r="L128" s="3"/>
      <c r="M128" s="108"/>
      <c r="N128" s="108"/>
      <c r="O128" s="2">
        <v>249406.56</v>
      </c>
      <c r="P128" s="3"/>
    </row>
    <row r="129" spans="1:16" x14ac:dyDescent="0.35">
      <c r="A129">
        <v>70101</v>
      </c>
      <c r="C129" s="2"/>
      <c r="J129" s="100">
        <v>918898.22</v>
      </c>
      <c r="K129" s="2"/>
      <c r="L129" s="3"/>
      <c r="M129" s="108"/>
      <c r="N129" s="108"/>
      <c r="O129" s="2">
        <v>37768.49</v>
      </c>
      <c r="P129" s="3"/>
    </row>
    <row r="130" spans="1:16" x14ac:dyDescent="0.35">
      <c r="A130">
        <v>70102</v>
      </c>
      <c r="C130" s="2"/>
      <c r="J130" s="100">
        <v>588554.90999999992</v>
      </c>
      <c r="K130" s="2"/>
      <c r="L130" s="3"/>
      <c r="M130" s="108"/>
      <c r="N130" s="108"/>
      <c r="O130" s="2">
        <v>24717.759999999998</v>
      </c>
      <c r="P130" s="3"/>
    </row>
    <row r="131" spans="1:16" x14ac:dyDescent="0.35">
      <c r="A131">
        <v>70104</v>
      </c>
      <c r="C131" s="2"/>
      <c r="J131" s="100">
        <v>57342.829999999994</v>
      </c>
      <c r="K131" s="2"/>
      <c r="L131" s="3"/>
      <c r="M131" s="108"/>
      <c r="N131" s="108"/>
      <c r="O131" s="2">
        <v>2305.1999999999998</v>
      </c>
      <c r="P131" s="3"/>
    </row>
    <row r="132" spans="1:16" x14ac:dyDescent="0.35">
      <c r="A132">
        <v>70106</v>
      </c>
      <c r="C132" s="2"/>
      <c r="J132" s="100">
        <v>44524.22</v>
      </c>
      <c r="K132" s="2"/>
      <c r="L132" s="3"/>
      <c r="M132" s="108"/>
      <c r="N132" s="108"/>
      <c r="O132" s="2">
        <v>0</v>
      </c>
      <c r="P132" s="3"/>
    </row>
    <row r="133" spans="1:16" x14ac:dyDescent="0.35">
      <c r="A133">
        <v>70108</v>
      </c>
      <c r="C133" s="2"/>
      <c r="J133" s="100">
        <v>45328.439999999995</v>
      </c>
      <c r="K133" s="2"/>
      <c r="L133" s="3"/>
      <c r="M133" s="108"/>
      <c r="N133" s="108"/>
      <c r="O133" s="2">
        <v>3542.82</v>
      </c>
      <c r="P133" s="3"/>
    </row>
    <row r="134" spans="1:16" x14ac:dyDescent="0.35">
      <c r="A134">
        <v>70109</v>
      </c>
      <c r="C134" s="2"/>
      <c r="J134" s="100">
        <v>20408.23</v>
      </c>
      <c r="K134" s="2"/>
      <c r="L134" s="3"/>
      <c r="M134" s="108"/>
      <c r="N134" s="108"/>
      <c r="O134" s="2">
        <v>0</v>
      </c>
      <c r="P134" s="3"/>
    </row>
    <row r="135" spans="1:16" x14ac:dyDescent="0.35">
      <c r="A135">
        <v>70202</v>
      </c>
      <c r="C135" s="2"/>
      <c r="J135" s="100">
        <v>1899392.0599999998</v>
      </c>
      <c r="K135" s="2"/>
      <c r="L135" s="3"/>
      <c r="M135" s="108"/>
      <c r="N135" s="108"/>
      <c r="O135" s="2">
        <v>74280.75</v>
      </c>
      <c r="P135" s="3"/>
    </row>
    <row r="136" spans="1:16" x14ac:dyDescent="0.35">
      <c r="A136">
        <v>70203</v>
      </c>
      <c r="C136" s="2"/>
      <c r="J136" s="100">
        <v>7085759.8399999999</v>
      </c>
      <c r="K136" s="2"/>
      <c r="L136" s="3"/>
      <c r="M136" s="108"/>
      <c r="N136" s="108"/>
      <c r="O136" s="2">
        <v>252894.41</v>
      </c>
      <c r="P136" s="3"/>
    </row>
    <row r="137" spans="1:16" x14ac:dyDescent="0.35">
      <c r="A137">
        <v>70204</v>
      </c>
      <c r="C137" s="2"/>
      <c r="J137" s="100">
        <v>77815.3</v>
      </c>
      <c r="K137" s="2"/>
      <c r="L137" s="3"/>
      <c r="M137" s="108"/>
      <c r="N137" s="108"/>
      <c r="O137" s="2">
        <v>0</v>
      </c>
      <c r="P137" s="3"/>
    </row>
    <row r="138" spans="1:16" x14ac:dyDescent="0.35">
      <c r="A138">
        <v>70209</v>
      </c>
      <c r="C138" s="2"/>
      <c r="J138" s="100">
        <v>66076.350000000006</v>
      </c>
      <c r="K138" s="2"/>
      <c r="L138" s="3"/>
      <c r="M138" s="108"/>
      <c r="N138" s="108"/>
      <c r="O138" s="2">
        <v>1433.88</v>
      </c>
      <c r="P138" s="3"/>
    </row>
    <row r="139" spans="1:16" x14ac:dyDescent="0.35">
      <c r="A139">
        <v>70211</v>
      </c>
      <c r="C139" s="2"/>
      <c r="J139" s="100">
        <v>106251.6</v>
      </c>
      <c r="K139" s="2"/>
      <c r="L139" s="3"/>
      <c r="M139" s="108"/>
      <c r="N139" s="108"/>
      <c r="O139" s="2">
        <v>0</v>
      </c>
      <c r="P139" s="3"/>
    </row>
    <row r="140" spans="1:16" x14ac:dyDescent="0.35">
      <c r="A140">
        <v>70212</v>
      </c>
      <c r="C140" s="2"/>
      <c r="J140" s="100">
        <v>43112.619999999995</v>
      </c>
      <c r="K140" s="2"/>
      <c r="L140" s="3"/>
      <c r="M140" s="108"/>
      <c r="N140" s="108"/>
      <c r="O140" s="2">
        <v>1770.07</v>
      </c>
      <c r="P140" s="3"/>
    </row>
    <row r="141" spans="1:16" x14ac:dyDescent="0.35">
      <c r="A141">
        <v>70213</v>
      </c>
      <c r="C141" s="2"/>
      <c r="J141" s="100">
        <v>100410.48000000001</v>
      </c>
      <c r="K141" s="2"/>
      <c r="L141" s="3"/>
      <c r="M141" s="108"/>
      <c r="N141" s="108"/>
      <c r="O141" s="2">
        <v>0</v>
      </c>
      <c r="P141" s="3"/>
    </row>
    <row r="142" spans="1:16" x14ac:dyDescent="0.35">
      <c r="A142">
        <v>70214</v>
      </c>
      <c r="C142" s="2"/>
      <c r="J142" s="100">
        <v>233602.53</v>
      </c>
      <c r="K142" s="2"/>
      <c r="L142" s="3"/>
      <c r="M142" s="108"/>
      <c r="N142" s="108"/>
      <c r="O142" s="2">
        <v>0</v>
      </c>
      <c r="P142" s="3"/>
    </row>
    <row r="143" spans="1:16" x14ac:dyDescent="0.35">
      <c r="A143">
        <v>70215</v>
      </c>
      <c r="C143" s="2"/>
      <c r="J143" s="100">
        <v>62999.69</v>
      </c>
      <c r="K143" s="2"/>
      <c r="L143" s="3"/>
      <c r="M143" s="108"/>
      <c r="N143" s="108"/>
      <c r="O143" s="2">
        <v>2884.87</v>
      </c>
      <c r="P143" s="3"/>
    </row>
    <row r="144" spans="1:16" x14ac:dyDescent="0.35">
      <c r="A144">
        <v>70216</v>
      </c>
      <c r="C144" s="2"/>
      <c r="J144" s="100">
        <v>15854.28</v>
      </c>
      <c r="K144" s="2"/>
      <c r="L144" s="3"/>
      <c r="M144" s="108"/>
      <c r="N144" s="108"/>
      <c r="O144" s="2">
        <v>275.61</v>
      </c>
      <c r="P144" s="3"/>
    </row>
    <row r="145" spans="1:16" x14ac:dyDescent="0.35">
      <c r="A145">
        <v>70217</v>
      </c>
      <c r="C145" s="2"/>
      <c r="J145" s="100">
        <v>345261.14</v>
      </c>
      <c r="K145" s="2"/>
      <c r="L145" s="3"/>
      <c r="M145" s="108"/>
      <c r="N145" s="108"/>
      <c r="O145" s="2">
        <v>0</v>
      </c>
      <c r="P145" s="3"/>
    </row>
    <row r="146" spans="1:16" x14ac:dyDescent="0.35">
      <c r="A146">
        <v>70218</v>
      </c>
      <c r="C146" s="2"/>
      <c r="J146" s="100">
        <v>106267.15000000001</v>
      </c>
      <c r="K146" s="2"/>
      <c r="L146" s="3"/>
      <c r="M146" s="108"/>
      <c r="N146" s="108"/>
      <c r="O146" s="2">
        <v>0</v>
      </c>
      <c r="P146" s="3"/>
    </row>
    <row r="147" spans="1:16" x14ac:dyDescent="0.35">
      <c r="A147">
        <v>70219</v>
      </c>
      <c r="C147" s="2"/>
      <c r="J147" s="100">
        <v>134965.92000000001</v>
      </c>
      <c r="K147" s="2"/>
      <c r="L147" s="3"/>
      <c r="M147" s="108"/>
      <c r="N147" s="108"/>
      <c r="O147" s="2">
        <v>0</v>
      </c>
      <c r="P147" s="3"/>
    </row>
    <row r="148" spans="1:16" x14ac:dyDescent="0.35">
      <c r="A148">
        <v>70220</v>
      </c>
      <c r="C148" s="2"/>
      <c r="J148" s="100">
        <v>193428.07</v>
      </c>
      <c r="K148" s="2"/>
      <c r="L148" s="3"/>
      <c r="M148" s="108"/>
      <c r="N148" s="108"/>
      <c r="O148" s="2">
        <v>8376.2199999999993</v>
      </c>
      <c r="P148" s="3"/>
    </row>
    <row r="149" spans="1:16" x14ac:dyDescent="0.35">
      <c r="A149">
        <v>70222</v>
      </c>
      <c r="C149" s="2"/>
      <c r="J149" s="100">
        <v>7495.6600000000008</v>
      </c>
      <c r="K149" s="2"/>
      <c r="L149" s="3"/>
      <c r="M149" s="108"/>
      <c r="N149" s="108"/>
      <c r="O149" s="2">
        <v>534.36</v>
      </c>
      <c r="P149" s="3"/>
    </row>
    <row r="150" spans="1:16" x14ac:dyDescent="0.35">
      <c r="A150">
        <v>70224</v>
      </c>
      <c r="C150" s="2"/>
      <c r="J150" s="100">
        <v>9757.2200000000012</v>
      </c>
      <c r="K150" s="2"/>
      <c r="L150" s="3"/>
      <c r="M150" s="108"/>
      <c r="N150" s="108"/>
      <c r="O150" s="2">
        <v>400.62</v>
      </c>
      <c r="P150" s="3"/>
    </row>
    <row r="151" spans="1:16" x14ac:dyDescent="0.35">
      <c r="A151">
        <v>70301</v>
      </c>
      <c r="C151" s="2"/>
      <c r="J151" s="100">
        <v>672100.35</v>
      </c>
      <c r="K151" s="2"/>
      <c r="L151" s="3"/>
      <c r="M151" s="108"/>
      <c r="N151" s="108"/>
      <c r="O151" s="2">
        <v>16636.88</v>
      </c>
      <c r="P151" s="3"/>
    </row>
    <row r="152" spans="1:16" x14ac:dyDescent="0.35">
      <c r="A152">
        <v>70302</v>
      </c>
      <c r="C152" s="2"/>
      <c r="J152" s="100">
        <v>81277.72</v>
      </c>
      <c r="K152" s="2"/>
      <c r="L152" s="3"/>
      <c r="M152" s="108"/>
      <c r="N152" s="108"/>
      <c r="O152" s="2">
        <v>3028.77</v>
      </c>
      <c r="P152" s="3"/>
    </row>
    <row r="153" spans="1:16" x14ac:dyDescent="0.35">
      <c r="A153">
        <v>70303</v>
      </c>
      <c r="C153" s="2"/>
      <c r="J153" s="100">
        <v>117558.81999999999</v>
      </c>
      <c r="K153" s="2"/>
      <c r="L153" s="3"/>
      <c r="M153" s="108"/>
      <c r="N153" s="108"/>
      <c r="O153" s="2">
        <v>6118.13</v>
      </c>
      <c r="P153" s="3"/>
    </row>
    <row r="154" spans="1:16" x14ac:dyDescent="0.35">
      <c r="A154">
        <v>70304</v>
      </c>
      <c r="C154" s="2"/>
      <c r="J154" s="100">
        <v>22314.579999999998</v>
      </c>
      <c r="K154" s="2"/>
      <c r="L154" s="3"/>
      <c r="M154" s="108"/>
      <c r="N154" s="108"/>
      <c r="O154" s="2">
        <v>1563.83</v>
      </c>
      <c r="P154" s="3"/>
    </row>
    <row r="155" spans="1:16" x14ac:dyDescent="0.35">
      <c r="A155">
        <v>70305</v>
      </c>
      <c r="C155" s="2"/>
      <c r="J155" s="100">
        <v>64831.990000000005</v>
      </c>
      <c r="K155" s="2"/>
      <c r="L155" s="3"/>
      <c r="M155" s="108"/>
      <c r="N155" s="108"/>
      <c r="O155" s="2">
        <v>3065.61</v>
      </c>
      <c r="P155" s="3"/>
    </row>
    <row r="156" spans="1:16" x14ac:dyDescent="0.35">
      <c r="A156">
        <v>70401</v>
      </c>
      <c r="C156" s="2"/>
      <c r="J156" s="100">
        <v>118643.32</v>
      </c>
      <c r="K156" s="2"/>
      <c r="L156" s="3"/>
      <c r="M156" s="108"/>
      <c r="N156" s="108"/>
      <c r="O156" s="2">
        <v>11289.46</v>
      </c>
      <c r="P156" s="3"/>
    </row>
    <row r="157" spans="1:16" x14ac:dyDescent="0.35">
      <c r="A157">
        <v>70402</v>
      </c>
      <c r="C157" s="2"/>
      <c r="J157" s="100">
        <v>7508468.2499999991</v>
      </c>
      <c r="K157" s="2"/>
      <c r="L157" s="3"/>
      <c r="M157" s="108"/>
      <c r="N157" s="108"/>
      <c r="O157" s="2">
        <v>225913.14</v>
      </c>
      <c r="P157" s="3"/>
    </row>
    <row r="158" spans="1:16" x14ac:dyDescent="0.35">
      <c r="A158">
        <v>70403</v>
      </c>
      <c r="C158" s="2"/>
      <c r="J158" s="100">
        <v>541222.75</v>
      </c>
      <c r="K158" s="2"/>
      <c r="L158" s="3"/>
      <c r="M158" s="108"/>
      <c r="N158" s="108"/>
      <c r="O158" s="2">
        <v>23855.200000000001</v>
      </c>
      <c r="P158" s="3"/>
    </row>
    <row r="159" spans="1:16" x14ac:dyDescent="0.35">
      <c r="A159">
        <v>70404</v>
      </c>
      <c r="C159" s="2"/>
      <c r="J159" s="100">
        <v>131013.75</v>
      </c>
      <c r="K159" s="2"/>
      <c r="L159" s="3"/>
      <c r="M159" s="108"/>
      <c r="N159" s="108"/>
      <c r="O159" s="2">
        <v>8193.2000000000007</v>
      </c>
      <c r="P159" s="3"/>
    </row>
    <row r="160" spans="1:16" x14ac:dyDescent="0.35">
      <c r="A160">
        <v>70405</v>
      </c>
      <c r="C160" s="2"/>
      <c r="J160" s="100">
        <v>297991.28999999998</v>
      </c>
      <c r="K160" s="2"/>
      <c r="L160" s="3"/>
      <c r="M160" s="108"/>
      <c r="N160" s="108"/>
      <c r="O160" s="2">
        <v>12552.05</v>
      </c>
      <c r="P160" s="3"/>
    </row>
    <row r="161" spans="1:16" x14ac:dyDescent="0.35">
      <c r="A161">
        <v>70406</v>
      </c>
      <c r="C161" s="2"/>
      <c r="J161" s="100">
        <v>29743.54</v>
      </c>
      <c r="K161" s="2"/>
      <c r="L161" s="3"/>
      <c r="M161" s="108"/>
      <c r="N161" s="108"/>
      <c r="O161" s="2">
        <v>1418.48</v>
      </c>
      <c r="P161" s="3"/>
    </row>
    <row r="162" spans="1:16" x14ac:dyDescent="0.35">
      <c r="A162">
        <v>70407</v>
      </c>
      <c r="C162" s="2"/>
      <c r="J162" s="100">
        <v>216111.63999999998</v>
      </c>
      <c r="K162" s="2"/>
      <c r="L162" s="3"/>
      <c r="M162" s="108"/>
      <c r="N162" s="108"/>
      <c r="O162" s="2">
        <v>7235.12</v>
      </c>
      <c r="P162" s="3"/>
    </row>
    <row r="163" spans="1:16" x14ac:dyDescent="0.35">
      <c r="A163">
        <v>70411</v>
      </c>
      <c r="C163" s="2"/>
      <c r="J163" s="100">
        <v>109853.45999999999</v>
      </c>
      <c r="K163" s="2"/>
      <c r="L163" s="3"/>
      <c r="M163" s="108"/>
      <c r="N163" s="108"/>
      <c r="O163" s="2">
        <v>0</v>
      </c>
      <c r="P163" s="3"/>
    </row>
    <row r="164" spans="1:16" x14ac:dyDescent="0.35">
      <c r="A164">
        <v>70412</v>
      </c>
      <c r="C164" s="2"/>
      <c r="J164" s="100">
        <v>63975.020000000004</v>
      </c>
      <c r="K164" s="2"/>
      <c r="L164" s="3"/>
      <c r="M164" s="108"/>
      <c r="N164" s="108"/>
      <c r="O164" s="2">
        <v>0</v>
      </c>
      <c r="P164" s="3"/>
    </row>
    <row r="165" spans="1:16" x14ac:dyDescent="0.35">
      <c r="A165">
        <v>70413</v>
      </c>
      <c r="C165" s="2"/>
      <c r="J165" s="100">
        <v>21634.400000000001</v>
      </c>
      <c r="K165" s="2"/>
      <c r="L165" s="3"/>
      <c r="M165" s="108"/>
      <c r="N165" s="108"/>
      <c r="O165" s="2">
        <v>1186.5899999999999</v>
      </c>
      <c r="P165" s="3"/>
    </row>
    <row r="166" spans="1:16" x14ac:dyDescent="0.35">
      <c r="A166">
        <v>70414</v>
      </c>
      <c r="C166" s="2"/>
      <c r="J166" s="100">
        <v>70214.429999999993</v>
      </c>
      <c r="K166" s="2"/>
      <c r="L166" s="3"/>
      <c r="M166" s="108"/>
      <c r="N166" s="108"/>
      <c r="O166" s="2">
        <v>0</v>
      </c>
      <c r="P166" s="3"/>
    </row>
    <row r="167" spans="1:16" x14ac:dyDescent="0.35">
      <c r="A167">
        <v>70415</v>
      </c>
      <c r="C167" s="2"/>
      <c r="J167" s="100">
        <v>93553.040000000008</v>
      </c>
      <c r="K167" s="2"/>
      <c r="L167" s="3"/>
      <c r="M167" s="108"/>
      <c r="N167" s="108"/>
      <c r="O167" s="2">
        <v>0</v>
      </c>
      <c r="P167" s="3"/>
    </row>
    <row r="168" spans="1:16" x14ac:dyDescent="0.35">
      <c r="A168">
        <v>70416</v>
      </c>
      <c r="C168" s="2"/>
      <c r="J168" s="100">
        <v>7689.25</v>
      </c>
      <c r="K168" s="2"/>
      <c r="L168" s="3"/>
      <c r="M168" s="108"/>
      <c r="N168" s="108"/>
      <c r="O168" s="2">
        <v>1583.05</v>
      </c>
      <c r="P168" s="3"/>
    </row>
    <row r="169" spans="1:16" x14ac:dyDescent="0.35">
      <c r="A169">
        <v>70417</v>
      </c>
      <c r="C169" s="2"/>
      <c r="J169" s="100">
        <v>996522.75</v>
      </c>
      <c r="K169" s="2"/>
      <c r="L169" s="3"/>
      <c r="M169" s="108"/>
      <c r="N169" s="108"/>
      <c r="O169" s="2">
        <v>49875.12</v>
      </c>
      <c r="P169" s="3"/>
    </row>
    <row r="170" spans="1:16" x14ac:dyDescent="0.35">
      <c r="A170">
        <v>70418</v>
      </c>
      <c r="C170" s="2"/>
      <c r="J170" s="100">
        <v>114765.11</v>
      </c>
      <c r="K170" s="2"/>
      <c r="L170" s="3"/>
      <c r="M170" s="108"/>
      <c r="N170" s="108"/>
      <c r="O170" s="2">
        <v>0</v>
      </c>
      <c r="P170" s="3"/>
    </row>
    <row r="171" spans="1:16" x14ac:dyDescent="0.35">
      <c r="A171">
        <v>70419</v>
      </c>
      <c r="C171" s="2"/>
      <c r="J171" s="100">
        <v>45184.67</v>
      </c>
      <c r="K171" s="2"/>
      <c r="L171" s="3"/>
      <c r="M171" s="108"/>
      <c r="N171" s="108"/>
      <c r="O171" s="2">
        <v>0</v>
      </c>
      <c r="P171" s="3"/>
    </row>
    <row r="172" spans="1:16" x14ac:dyDescent="0.35">
      <c r="A172">
        <v>70420</v>
      </c>
      <c r="C172" s="2"/>
      <c r="J172" s="100">
        <v>113687.81</v>
      </c>
      <c r="K172" s="2"/>
      <c r="L172" s="3"/>
      <c r="M172" s="108"/>
      <c r="N172" s="108"/>
      <c r="O172" s="2">
        <v>7116.39</v>
      </c>
      <c r="P172" s="3"/>
    </row>
    <row r="173" spans="1:16" x14ac:dyDescent="0.35">
      <c r="A173">
        <v>70422</v>
      </c>
      <c r="C173" s="2"/>
      <c r="J173" s="100">
        <v>156168.76999999999</v>
      </c>
      <c r="K173" s="2"/>
      <c r="L173" s="3"/>
      <c r="M173" s="108"/>
      <c r="N173" s="108"/>
      <c r="O173" s="2">
        <v>0</v>
      </c>
      <c r="P173" s="3"/>
    </row>
    <row r="174" spans="1:16" x14ac:dyDescent="0.35">
      <c r="A174">
        <v>70423</v>
      </c>
      <c r="C174" s="2"/>
      <c r="J174" s="100">
        <v>313090.01</v>
      </c>
      <c r="K174" s="2"/>
      <c r="L174" s="3"/>
      <c r="M174" s="108"/>
      <c r="N174" s="108"/>
      <c r="O174" s="2">
        <v>0</v>
      </c>
      <c r="P174" s="3"/>
    </row>
    <row r="175" spans="1:16" x14ac:dyDescent="0.35">
      <c r="A175">
        <v>70424</v>
      </c>
      <c r="C175" s="2"/>
      <c r="J175" s="100">
        <v>335867.7</v>
      </c>
      <c r="K175" s="2"/>
      <c r="L175" s="3"/>
      <c r="M175" s="108"/>
      <c r="N175" s="108"/>
      <c r="O175" s="2">
        <v>0</v>
      </c>
      <c r="P175" s="3"/>
    </row>
    <row r="176" spans="1:16" x14ac:dyDescent="0.35">
      <c r="A176">
        <v>70426</v>
      </c>
      <c r="C176" s="2"/>
      <c r="J176" s="100">
        <v>16472.599999999999</v>
      </c>
      <c r="K176" s="2"/>
      <c r="L176" s="3"/>
      <c r="M176" s="108"/>
      <c r="N176" s="108"/>
      <c r="O176" s="2">
        <v>0</v>
      </c>
      <c r="P176" s="3"/>
    </row>
    <row r="177" spans="1:16" x14ac:dyDescent="0.35">
      <c r="A177">
        <v>70427</v>
      </c>
      <c r="C177" s="2"/>
      <c r="J177" s="100">
        <v>12507.85</v>
      </c>
      <c r="K177" s="2"/>
      <c r="L177" s="3"/>
      <c r="M177" s="108"/>
      <c r="N177" s="108"/>
      <c r="O177" s="2">
        <v>0</v>
      </c>
      <c r="P177" s="3"/>
    </row>
    <row r="178" spans="1:16" x14ac:dyDescent="0.35">
      <c r="A178">
        <v>70501</v>
      </c>
      <c r="C178" s="2"/>
      <c r="J178" s="100">
        <v>513231.7</v>
      </c>
      <c r="K178" s="2"/>
      <c r="L178" s="3"/>
      <c r="M178" s="108"/>
      <c r="N178" s="108"/>
      <c r="O178" s="2">
        <v>16167.16</v>
      </c>
      <c r="P178" s="3"/>
    </row>
    <row r="179" spans="1:16" x14ac:dyDescent="0.35">
      <c r="A179">
        <v>70502</v>
      </c>
      <c r="C179" s="2"/>
      <c r="J179" s="100">
        <v>55955.25</v>
      </c>
      <c r="K179" s="2"/>
      <c r="L179" s="3"/>
      <c r="M179" s="108"/>
      <c r="N179" s="108"/>
      <c r="O179" s="2">
        <v>3165.49</v>
      </c>
      <c r="P179" s="3"/>
    </row>
    <row r="180" spans="1:16" x14ac:dyDescent="0.35">
      <c r="A180">
        <v>70503</v>
      </c>
      <c r="C180" s="2"/>
      <c r="J180" s="100">
        <v>231933.96</v>
      </c>
      <c r="K180" s="2"/>
      <c r="L180" s="3"/>
      <c r="M180" s="108"/>
      <c r="N180" s="108"/>
      <c r="O180" s="2">
        <v>2790.51</v>
      </c>
      <c r="P180" s="3"/>
    </row>
    <row r="181" spans="1:16" x14ac:dyDescent="0.35">
      <c r="A181">
        <v>70504</v>
      </c>
      <c r="C181" s="2"/>
      <c r="J181" s="100">
        <v>115856.94</v>
      </c>
      <c r="K181" s="2"/>
      <c r="L181" s="3"/>
      <c r="M181" s="108"/>
      <c r="N181" s="108"/>
      <c r="O181" s="2">
        <v>5750.97</v>
      </c>
      <c r="P181" s="3"/>
    </row>
    <row r="182" spans="1:16" x14ac:dyDescent="0.35">
      <c r="A182">
        <v>70505</v>
      </c>
      <c r="C182" s="2"/>
      <c r="J182" s="100">
        <v>5115.9599999999991</v>
      </c>
      <c r="K182" s="2"/>
      <c r="L182" s="3"/>
      <c r="M182" s="108"/>
      <c r="N182" s="108"/>
      <c r="O182" s="2">
        <v>305.18</v>
      </c>
      <c r="P182" s="3"/>
    </row>
    <row r="183" spans="1:16" x14ac:dyDescent="0.35">
      <c r="A183">
        <v>70506</v>
      </c>
      <c r="C183" s="2"/>
      <c r="J183" s="100">
        <v>441565.33</v>
      </c>
      <c r="K183" s="2"/>
      <c r="L183" s="3"/>
      <c r="M183" s="108"/>
      <c r="N183" s="108"/>
      <c r="O183" s="2">
        <v>10392.94</v>
      </c>
      <c r="P183" s="3"/>
    </row>
    <row r="184" spans="1:16" x14ac:dyDescent="0.35">
      <c r="A184">
        <v>70507</v>
      </c>
      <c r="C184" s="2"/>
      <c r="J184" s="100">
        <v>13228.37</v>
      </c>
      <c r="K184" s="2"/>
      <c r="L184" s="3"/>
      <c r="M184" s="108"/>
      <c r="N184" s="108"/>
      <c r="O184" s="2">
        <v>671.51</v>
      </c>
      <c r="P184" s="3"/>
    </row>
    <row r="185" spans="1:16" x14ac:dyDescent="0.35">
      <c r="A185">
        <v>70508</v>
      </c>
      <c r="C185" s="2"/>
      <c r="J185" s="100">
        <v>268498.87</v>
      </c>
      <c r="K185" s="2"/>
      <c r="L185" s="3"/>
      <c r="M185" s="108"/>
      <c r="N185" s="108"/>
      <c r="O185" s="2">
        <v>0</v>
      </c>
      <c r="P185" s="3"/>
    </row>
    <row r="186" spans="1:16" x14ac:dyDescent="0.35">
      <c r="A186">
        <v>70509</v>
      </c>
      <c r="C186" s="2"/>
      <c r="J186" s="100">
        <v>27885.440000000002</v>
      </c>
      <c r="K186" s="2"/>
      <c r="L186" s="3"/>
      <c r="M186" s="108"/>
      <c r="N186" s="108"/>
      <c r="O186" s="2">
        <v>0</v>
      </c>
      <c r="P186" s="3"/>
    </row>
    <row r="187" spans="1:16" x14ac:dyDescent="0.35">
      <c r="A187">
        <v>70601</v>
      </c>
      <c r="C187" s="2"/>
      <c r="J187" s="100">
        <v>93637.5</v>
      </c>
      <c r="K187" s="2"/>
      <c r="L187" s="3"/>
      <c r="M187" s="108"/>
      <c r="N187" s="108"/>
      <c r="O187" s="2">
        <v>5819.83</v>
      </c>
      <c r="P187" s="3"/>
    </row>
    <row r="188" spans="1:16" x14ac:dyDescent="0.35">
      <c r="A188">
        <v>70602</v>
      </c>
      <c r="C188" s="2"/>
      <c r="J188" s="100">
        <v>847594.9</v>
      </c>
      <c r="K188" s="2"/>
      <c r="L188" s="3"/>
      <c r="M188" s="108"/>
      <c r="N188" s="108"/>
      <c r="O188" s="2">
        <v>37944.089999999997</v>
      </c>
      <c r="P188" s="3"/>
    </row>
    <row r="189" spans="1:16" x14ac:dyDescent="0.35">
      <c r="A189">
        <v>70603</v>
      </c>
      <c r="C189" s="2"/>
      <c r="J189" s="100">
        <v>227723.28000000003</v>
      </c>
      <c r="K189" s="2"/>
      <c r="L189" s="3"/>
      <c r="M189" s="108"/>
      <c r="N189" s="108"/>
      <c r="O189" s="2">
        <v>10300.799999999999</v>
      </c>
      <c r="P189" s="3"/>
    </row>
    <row r="190" spans="1:16" x14ac:dyDescent="0.35">
      <c r="A190">
        <v>70604</v>
      </c>
      <c r="C190" s="2"/>
      <c r="J190" s="100">
        <v>131900.92000000001</v>
      </c>
      <c r="K190" s="2"/>
      <c r="L190" s="3"/>
      <c r="M190" s="108"/>
      <c r="N190" s="108"/>
      <c r="O190" s="2">
        <v>0</v>
      </c>
      <c r="P190" s="3"/>
    </row>
    <row r="191" spans="1:16" x14ac:dyDescent="0.35">
      <c r="A191">
        <v>70605</v>
      </c>
      <c r="C191" s="2"/>
      <c r="J191" s="100">
        <v>3415.28</v>
      </c>
      <c r="K191" s="2"/>
      <c r="L191" s="3"/>
      <c r="M191" s="108"/>
      <c r="N191" s="108"/>
      <c r="O191" s="2">
        <v>119.44</v>
      </c>
      <c r="P191" s="3"/>
    </row>
    <row r="192" spans="1:16" x14ac:dyDescent="0.35">
      <c r="A192">
        <v>70606</v>
      </c>
      <c r="C192" s="2"/>
      <c r="J192" s="100">
        <v>48678.17</v>
      </c>
      <c r="K192" s="2"/>
      <c r="L192" s="3"/>
      <c r="M192" s="108"/>
      <c r="N192" s="108"/>
      <c r="O192" s="2">
        <v>0</v>
      </c>
      <c r="P192" s="3"/>
    </row>
    <row r="193" spans="1:16" x14ac:dyDescent="0.35">
      <c r="A193">
        <v>70607</v>
      </c>
      <c r="C193" s="2"/>
      <c r="J193" s="100">
        <v>870984.08999999985</v>
      </c>
      <c r="K193" s="2"/>
      <c r="L193" s="3"/>
      <c r="M193" s="108"/>
      <c r="N193" s="108"/>
      <c r="O193" s="2">
        <v>38290.51</v>
      </c>
      <c r="P193" s="3"/>
    </row>
    <row r="194" spans="1:16" x14ac:dyDescent="0.35">
      <c r="A194">
        <v>70608</v>
      </c>
      <c r="C194" s="2"/>
      <c r="J194" s="100">
        <v>135790.44</v>
      </c>
      <c r="K194" s="2"/>
      <c r="L194" s="3"/>
      <c r="M194" s="108"/>
      <c r="N194" s="108"/>
      <c r="O194" s="2">
        <v>4924.83</v>
      </c>
      <c r="P194" s="3"/>
    </row>
    <row r="195" spans="1:16" x14ac:dyDescent="0.35">
      <c r="A195">
        <v>70609</v>
      </c>
      <c r="C195" s="2"/>
      <c r="J195" s="100">
        <v>3567.8399999999997</v>
      </c>
      <c r="K195" s="2"/>
      <c r="L195" s="3"/>
      <c r="M195" s="108"/>
      <c r="N195" s="108"/>
      <c r="O195" s="2">
        <v>189.83</v>
      </c>
      <c r="P195" s="3"/>
    </row>
    <row r="196" spans="1:16" x14ac:dyDescent="0.35">
      <c r="A196">
        <v>70701</v>
      </c>
      <c r="C196" s="2"/>
      <c r="J196" s="100">
        <v>12662636.16</v>
      </c>
      <c r="K196" s="2"/>
      <c r="L196" s="3"/>
      <c r="M196" s="108"/>
      <c r="N196" s="108"/>
      <c r="O196" s="2">
        <v>363947.96</v>
      </c>
      <c r="P196" s="3"/>
    </row>
    <row r="197" spans="1:16" x14ac:dyDescent="0.35">
      <c r="A197">
        <v>70702</v>
      </c>
      <c r="C197" s="2"/>
      <c r="J197" s="100">
        <v>789820.71</v>
      </c>
      <c r="K197" s="2"/>
      <c r="L197" s="3"/>
      <c r="M197" s="108"/>
      <c r="N197" s="108"/>
      <c r="O197" s="2">
        <v>23774.15</v>
      </c>
      <c r="P197" s="3"/>
    </row>
    <row r="198" spans="1:16" x14ac:dyDescent="0.35">
      <c r="A198">
        <v>70704</v>
      </c>
      <c r="C198" s="2"/>
      <c r="J198" s="100">
        <v>3752234.05</v>
      </c>
      <c r="K198" s="2"/>
      <c r="L198" s="3"/>
      <c r="M198" s="108"/>
      <c r="N198" s="108"/>
      <c r="O198" s="2">
        <v>0</v>
      </c>
      <c r="P198" s="3"/>
    </row>
    <row r="199" spans="1:16" x14ac:dyDescent="0.35">
      <c r="A199">
        <v>70705</v>
      </c>
      <c r="C199" s="2"/>
      <c r="J199" s="100">
        <v>15579312.369999999</v>
      </c>
      <c r="K199" s="2"/>
      <c r="L199" s="3"/>
      <c r="M199" s="108"/>
      <c r="N199" s="108"/>
      <c r="O199" s="2">
        <v>0</v>
      </c>
      <c r="P199" s="3"/>
    </row>
    <row r="200" spans="1:16" x14ac:dyDescent="0.35">
      <c r="A200">
        <v>70707</v>
      </c>
      <c r="C200" s="2"/>
      <c r="J200" s="100">
        <v>556133.04</v>
      </c>
      <c r="K200" s="2"/>
      <c r="L200" s="3"/>
      <c r="M200" s="108"/>
      <c r="N200" s="108"/>
      <c r="O200" s="2">
        <v>0</v>
      </c>
      <c r="P200" s="3"/>
    </row>
    <row r="201" spans="1:16" x14ac:dyDescent="0.35">
      <c r="A201">
        <v>70709</v>
      </c>
      <c r="C201" s="2"/>
      <c r="J201" s="100">
        <v>433798.61</v>
      </c>
      <c r="K201" s="2"/>
      <c r="L201" s="3"/>
      <c r="M201" s="108"/>
      <c r="N201" s="108"/>
      <c r="O201" s="2">
        <v>0</v>
      </c>
      <c r="P201" s="3"/>
    </row>
    <row r="202" spans="1:16" x14ac:dyDescent="0.35">
      <c r="A202">
        <v>70712</v>
      </c>
      <c r="C202" s="2"/>
      <c r="J202" s="100">
        <v>175079.03</v>
      </c>
      <c r="K202" s="2"/>
      <c r="L202" s="3"/>
      <c r="M202" s="108"/>
      <c r="N202" s="108"/>
      <c r="O202" s="2">
        <v>0</v>
      </c>
      <c r="P202" s="3"/>
    </row>
    <row r="203" spans="1:16" x14ac:dyDescent="0.35">
      <c r="A203">
        <v>70714</v>
      </c>
      <c r="C203" s="2"/>
      <c r="J203" s="100">
        <v>208433.42</v>
      </c>
      <c r="K203" s="2"/>
      <c r="L203" s="3"/>
      <c r="M203" s="108"/>
      <c r="N203" s="108"/>
      <c r="O203" s="2">
        <v>6471.96</v>
      </c>
      <c r="P203" s="3"/>
    </row>
    <row r="204" spans="1:16" x14ac:dyDescent="0.35">
      <c r="A204">
        <v>70715</v>
      </c>
      <c r="C204" s="2"/>
      <c r="J204" s="100">
        <v>117266.18</v>
      </c>
      <c r="K204" s="2"/>
      <c r="L204" s="3"/>
      <c r="M204" s="108"/>
      <c r="N204" s="108"/>
      <c r="O204" s="2">
        <v>0</v>
      </c>
      <c r="P204" s="3"/>
    </row>
    <row r="205" spans="1:16" x14ac:dyDescent="0.35">
      <c r="A205">
        <v>70718</v>
      </c>
      <c r="C205" s="2"/>
      <c r="J205" s="100">
        <v>5518.68</v>
      </c>
      <c r="K205" s="2"/>
      <c r="L205" s="3"/>
      <c r="M205" s="108"/>
      <c r="N205" s="108"/>
      <c r="O205" s="2">
        <v>0</v>
      </c>
      <c r="P205" s="3"/>
    </row>
    <row r="206" spans="1:16" x14ac:dyDescent="0.35">
      <c r="A206">
        <v>70719</v>
      </c>
      <c r="C206" s="2"/>
      <c r="J206" s="100">
        <v>592189.12</v>
      </c>
      <c r="K206" s="2"/>
      <c r="L206" s="3"/>
      <c r="M206" s="108"/>
      <c r="N206" s="108"/>
      <c r="O206" s="2">
        <v>0</v>
      </c>
      <c r="P206" s="3"/>
    </row>
    <row r="207" spans="1:16" x14ac:dyDescent="0.35">
      <c r="A207">
        <v>70723</v>
      </c>
      <c r="C207" s="2"/>
      <c r="J207" s="100">
        <v>43339.85</v>
      </c>
      <c r="K207" s="2"/>
      <c r="L207" s="3"/>
      <c r="M207" s="108"/>
      <c r="N207" s="108"/>
      <c r="O207" s="2">
        <v>0</v>
      </c>
      <c r="P207" s="3"/>
    </row>
    <row r="208" spans="1:16" x14ac:dyDescent="0.35">
      <c r="A208">
        <v>70801</v>
      </c>
      <c r="C208" s="2"/>
      <c r="J208" s="100">
        <v>12299733.079999998</v>
      </c>
      <c r="K208" s="2"/>
      <c r="L208" s="3"/>
      <c r="M208" s="108"/>
      <c r="N208" s="108"/>
      <c r="O208" s="2">
        <v>315111.31</v>
      </c>
      <c r="P208" s="3"/>
    </row>
    <row r="209" spans="1:16" x14ac:dyDescent="0.35">
      <c r="A209">
        <v>70802</v>
      </c>
      <c r="C209" s="2"/>
      <c r="J209" s="100">
        <v>556674.26</v>
      </c>
      <c r="K209" s="2"/>
      <c r="L209" s="3"/>
      <c r="M209" s="108"/>
      <c r="N209" s="108"/>
      <c r="O209" s="2">
        <v>16336.98</v>
      </c>
      <c r="P209" s="3"/>
    </row>
    <row r="210" spans="1:16" x14ac:dyDescent="0.35">
      <c r="A210">
        <v>70804</v>
      </c>
      <c r="C210" s="2"/>
      <c r="J210" s="100">
        <v>48439.33</v>
      </c>
      <c r="K210" s="2"/>
      <c r="L210" s="3"/>
      <c r="M210" s="108"/>
      <c r="N210" s="108"/>
      <c r="O210" s="2">
        <v>1941.14</v>
      </c>
      <c r="P210" s="3"/>
    </row>
    <row r="211" spans="1:16" x14ac:dyDescent="0.35">
      <c r="A211">
        <v>70805</v>
      </c>
      <c r="C211" s="2"/>
      <c r="J211" s="100">
        <v>125054.34</v>
      </c>
      <c r="K211" s="2"/>
      <c r="L211" s="3"/>
      <c r="M211" s="108"/>
      <c r="N211" s="108"/>
      <c r="O211" s="2">
        <v>0</v>
      </c>
      <c r="P211" s="3"/>
    </row>
    <row r="212" spans="1:16" x14ac:dyDescent="0.35">
      <c r="A212">
        <v>70806</v>
      </c>
      <c r="C212" s="2"/>
      <c r="J212" s="100">
        <v>567470.16</v>
      </c>
      <c r="K212" s="2"/>
      <c r="L212" s="3"/>
      <c r="M212" s="108"/>
      <c r="N212" s="108"/>
      <c r="O212" s="2">
        <v>10912.65</v>
      </c>
      <c r="P212" s="3"/>
    </row>
    <row r="213" spans="1:16" x14ac:dyDescent="0.35">
      <c r="A213">
        <v>70807</v>
      </c>
      <c r="C213" s="2"/>
      <c r="J213" s="100">
        <v>3723.64</v>
      </c>
      <c r="K213" s="2"/>
      <c r="L213" s="3"/>
      <c r="M213" s="108"/>
      <c r="N213" s="108"/>
      <c r="O213" s="2">
        <v>288.89999999999998</v>
      </c>
      <c r="P213" s="3"/>
    </row>
    <row r="214" spans="1:16" x14ac:dyDescent="0.35">
      <c r="A214">
        <v>70808</v>
      </c>
      <c r="C214" s="2"/>
      <c r="J214" s="100">
        <v>229460.99</v>
      </c>
      <c r="K214" s="2"/>
      <c r="L214" s="3"/>
      <c r="M214" s="108"/>
      <c r="N214" s="108"/>
      <c r="O214" s="2">
        <v>0</v>
      </c>
      <c r="P214" s="3"/>
    </row>
    <row r="215" spans="1:16" x14ac:dyDescent="0.35">
      <c r="A215">
        <v>70809</v>
      </c>
      <c r="C215" s="2"/>
      <c r="J215" s="100">
        <v>262266.34999999998</v>
      </c>
      <c r="K215" s="2"/>
      <c r="L215" s="3"/>
      <c r="M215" s="108"/>
      <c r="N215" s="108"/>
      <c r="O215" s="2">
        <v>0</v>
      </c>
      <c r="P215" s="3"/>
    </row>
    <row r="216" spans="1:16" x14ac:dyDescent="0.35">
      <c r="A216">
        <v>70812</v>
      </c>
      <c r="C216" s="2"/>
      <c r="J216" s="100">
        <v>882307.18</v>
      </c>
      <c r="K216" s="2"/>
      <c r="L216" s="3"/>
      <c r="M216" s="108"/>
      <c r="N216" s="108"/>
      <c r="O216" s="2">
        <v>0</v>
      </c>
      <c r="P216" s="3"/>
    </row>
    <row r="217" spans="1:16" x14ac:dyDescent="0.35">
      <c r="A217">
        <v>70901</v>
      </c>
      <c r="C217" s="2"/>
      <c r="J217" s="100">
        <v>1172036.7</v>
      </c>
      <c r="K217" s="2"/>
      <c r="L217" s="3"/>
      <c r="M217" s="108"/>
      <c r="N217" s="108"/>
      <c r="O217" s="2">
        <v>42165.55</v>
      </c>
      <c r="P217" s="3"/>
    </row>
    <row r="218" spans="1:16" x14ac:dyDescent="0.35">
      <c r="A218">
        <v>70902</v>
      </c>
      <c r="C218" s="2"/>
      <c r="J218" s="100">
        <v>52302.69</v>
      </c>
      <c r="K218" s="2"/>
      <c r="L218" s="3"/>
      <c r="M218" s="108"/>
      <c r="N218" s="108"/>
      <c r="O218" s="2">
        <v>6292.09</v>
      </c>
      <c r="P218" s="3"/>
    </row>
    <row r="219" spans="1:16" x14ac:dyDescent="0.35">
      <c r="A219">
        <v>70903</v>
      </c>
      <c r="C219" s="2"/>
      <c r="J219" s="100">
        <v>16484.37</v>
      </c>
      <c r="K219" s="2"/>
      <c r="L219" s="3"/>
      <c r="M219" s="108"/>
      <c r="N219" s="108"/>
      <c r="O219" s="2">
        <v>543.63</v>
      </c>
      <c r="P219" s="3"/>
    </row>
    <row r="220" spans="1:16" x14ac:dyDescent="0.35">
      <c r="A220">
        <v>70905</v>
      </c>
      <c r="C220" s="2"/>
      <c r="J220" s="100">
        <v>581344.61999999988</v>
      </c>
      <c r="K220" s="2"/>
      <c r="L220" s="3"/>
      <c r="M220" s="108"/>
      <c r="N220" s="108"/>
      <c r="O220" s="2">
        <v>26848.04</v>
      </c>
      <c r="P220" s="3"/>
    </row>
    <row r="221" spans="1:16" x14ac:dyDescent="0.35">
      <c r="A221">
        <v>70908</v>
      </c>
      <c r="C221" s="2"/>
      <c r="J221" s="100">
        <v>34879.770000000004</v>
      </c>
      <c r="K221" s="2"/>
      <c r="L221" s="3"/>
      <c r="M221" s="108"/>
      <c r="N221" s="108"/>
      <c r="O221" s="2">
        <v>1259.42</v>
      </c>
      <c r="P221" s="3"/>
    </row>
    <row r="222" spans="1:16" x14ac:dyDescent="0.35">
      <c r="A222">
        <v>71001</v>
      </c>
      <c r="C222" s="2"/>
      <c r="J222" s="100">
        <v>22625757.699999999</v>
      </c>
      <c r="K222" s="2"/>
      <c r="L222" s="3"/>
      <c r="M222" s="108"/>
      <c r="N222" s="108"/>
      <c r="O222" s="2">
        <v>788895.58</v>
      </c>
      <c r="P222" s="3"/>
    </row>
    <row r="223" spans="1:16" x14ac:dyDescent="0.35">
      <c r="A223">
        <v>71003</v>
      </c>
      <c r="C223" s="2"/>
      <c r="J223" s="100">
        <v>6034187.2700000014</v>
      </c>
      <c r="K223" s="2"/>
      <c r="L223" s="3"/>
      <c r="M223" s="108"/>
      <c r="N223" s="108"/>
      <c r="O223" s="2">
        <v>0</v>
      </c>
      <c r="P223" s="3"/>
    </row>
    <row r="224" spans="1:16" x14ac:dyDescent="0.35">
      <c r="A224">
        <v>71004</v>
      </c>
      <c r="C224" s="2"/>
      <c r="J224" s="100">
        <v>3193779.56</v>
      </c>
      <c r="K224" s="2"/>
      <c r="L224" s="3"/>
      <c r="M224" s="108"/>
      <c r="N224" s="108"/>
      <c r="O224" s="2">
        <v>73625.259999999995</v>
      </c>
      <c r="P224" s="3"/>
    </row>
    <row r="225" spans="1:16" x14ac:dyDescent="0.35">
      <c r="A225">
        <v>71006</v>
      </c>
      <c r="C225" s="2"/>
      <c r="J225" s="100">
        <v>11268811.630000001</v>
      </c>
      <c r="K225" s="2"/>
      <c r="L225" s="3"/>
      <c r="M225" s="108"/>
      <c r="N225" s="108"/>
      <c r="O225" s="2">
        <v>369545.3</v>
      </c>
      <c r="P225" s="3"/>
    </row>
    <row r="226" spans="1:16" x14ac:dyDescent="0.35">
      <c r="A226">
        <v>71008</v>
      </c>
      <c r="C226" s="2"/>
      <c r="J226" s="100">
        <v>3830642.8400000003</v>
      </c>
      <c r="K226" s="2"/>
      <c r="L226" s="3"/>
      <c r="M226" s="108"/>
      <c r="N226" s="108"/>
      <c r="O226" s="2">
        <v>132544.95000000001</v>
      </c>
      <c r="P226" s="3"/>
    </row>
    <row r="227" spans="1:16" x14ac:dyDescent="0.35">
      <c r="A227">
        <v>71011</v>
      </c>
      <c r="C227" s="2"/>
      <c r="J227" s="100">
        <v>2583570.91</v>
      </c>
      <c r="K227" s="2"/>
      <c r="L227" s="3"/>
      <c r="M227" s="108"/>
      <c r="N227" s="108"/>
      <c r="O227" s="2">
        <v>0</v>
      </c>
      <c r="P227" s="3"/>
    </row>
    <row r="228" spans="1:16" x14ac:dyDescent="0.35">
      <c r="A228">
        <v>71012</v>
      </c>
      <c r="C228" s="2"/>
      <c r="J228" s="100">
        <v>369371.99999999994</v>
      </c>
      <c r="K228" s="2"/>
      <c r="L228" s="3"/>
      <c r="M228" s="108"/>
      <c r="N228" s="108"/>
      <c r="O228" s="2">
        <v>11358.63</v>
      </c>
      <c r="P228" s="3"/>
    </row>
    <row r="229" spans="1:16" x14ac:dyDescent="0.35">
      <c r="A229">
        <v>71015</v>
      </c>
      <c r="C229" s="2"/>
      <c r="J229" s="100">
        <v>200010.11000000002</v>
      </c>
      <c r="K229" s="2"/>
      <c r="L229" s="3"/>
      <c r="M229" s="108"/>
      <c r="N229" s="108"/>
      <c r="O229" s="2">
        <v>0</v>
      </c>
      <c r="P229" s="3"/>
    </row>
    <row r="230" spans="1:16" x14ac:dyDescent="0.35">
      <c r="A230">
        <v>71016</v>
      </c>
      <c r="C230" s="2"/>
      <c r="J230" s="100">
        <v>560716.37</v>
      </c>
      <c r="K230" s="2"/>
      <c r="L230" s="3"/>
      <c r="M230" s="108"/>
      <c r="N230" s="108"/>
      <c r="O230" s="2">
        <v>0</v>
      </c>
      <c r="P230" s="3"/>
    </row>
    <row r="231" spans="1:16" x14ac:dyDescent="0.35">
      <c r="A231">
        <v>71017</v>
      </c>
      <c r="C231" s="2"/>
      <c r="J231" s="100">
        <v>3097109.4899999998</v>
      </c>
      <c r="K231" s="2"/>
      <c r="L231" s="3"/>
      <c r="M231" s="108"/>
      <c r="N231" s="108"/>
      <c r="O231" s="2">
        <v>0</v>
      </c>
      <c r="P231" s="3"/>
    </row>
    <row r="232" spans="1:16" x14ac:dyDescent="0.35">
      <c r="A232">
        <v>71018</v>
      </c>
      <c r="C232" s="2"/>
      <c r="J232" s="100">
        <v>5314149.0600000005</v>
      </c>
      <c r="K232" s="2"/>
      <c r="L232" s="3"/>
      <c r="M232" s="108"/>
      <c r="N232" s="108"/>
      <c r="O232" s="2">
        <v>234379.68</v>
      </c>
      <c r="P232" s="3"/>
    </row>
    <row r="233" spans="1:16" x14ac:dyDescent="0.35">
      <c r="A233">
        <v>71019</v>
      </c>
      <c r="C233" s="2"/>
      <c r="J233" s="100">
        <v>2533670.1999999997</v>
      </c>
      <c r="K233" s="2"/>
      <c r="L233" s="3"/>
      <c r="M233" s="108"/>
      <c r="N233" s="108"/>
      <c r="O233" s="2">
        <v>0</v>
      </c>
      <c r="P233" s="3"/>
    </row>
    <row r="234" spans="1:16" x14ac:dyDescent="0.35">
      <c r="A234">
        <v>71020</v>
      </c>
      <c r="C234" s="2"/>
      <c r="J234" s="100">
        <v>1459346.9799999997</v>
      </c>
      <c r="K234" s="2"/>
      <c r="L234" s="3"/>
      <c r="M234" s="108"/>
      <c r="N234" s="108"/>
      <c r="O234" s="2">
        <v>0</v>
      </c>
      <c r="P234" s="3"/>
    </row>
    <row r="235" spans="1:16" x14ac:dyDescent="0.35">
      <c r="A235">
        <v>71024</v>
      </c>
      <c r="C235" s="2"/>
      <c r="J235" s="100">
        <v>271981.34000000003</v>
      </c>
      <c r="K235" s="2"/>
      <c r="L235" s="3"/>
      <c r="M235" s="108"/>
      <c r="N235" s="108"/>
      <c r="O235" s="2">
        <v>0</v>
      </c>
      <c r="P235" s="3"/>
    </row>
    <row r="236" spans="1:16" x14ac:dyDescent="0.35">
      <c r="A236">
        <v>71025</v>
      </c>
      <c r="C236" s="2"/>
      <c r="J236" s="100">
        <v>456685.56</v>
      </c>
      <c r="K236" s="2"/>
      <c r="L236" s="3"/>
      <c r="M236" s="108"/>
      <c r="N236" s="108"/>
      <c r="O236" s="2">
        <v>18821.849999999999</v>
      </c>
      <c r="P236" s="3"/>
    </row>
    <row r="237" spans="1:16" x14ac:dyDescent="0.35">
      <c r="A237">
        <v>71026</v>
      </c>
      <c r="C237" s="2"/>
      <c r="J237" s="100">
        <v>345892.15</v>
      </c>
      <c r="K237" s="2"/>
      <c r="L237" s="3"/>
      <c r="M237" s="108"/>
      <c r="N237" s="108"/>
      <c r="O237" s="2">
        <v>0</v>
      </c>
      <c r="P237" s="3"/>
    </row>
    <row r="238" spans="1:16" x14ac:dyDescent="0.35">
      <c r="A238">
        <v>71027</v>
      </c>
      <c r="C238" s="2"/>
      <c r="J238" s="100">
        <v>49389.94</v>
      </c>
      <c r="K238" s="2"/>
      <c r="L238" s="3"/>
      <c r="M238" s="108"/>
      <c r="N238" s="108"/>
      <c r="O238" s="2">
        <v>1194.05</v>
      </c>
      <c r="P238" s="3"/>
    </row>
    <row r="239" spans="1:16" x14ac:dyDescent="0.35">
      <c r="A239">
        <v>71028</v>
      </c>
      <c r="C239" s="2"/>
      <c r="J239" s="100">
        <v>54684.83</v>
      </c>
      <c r="K239" s="2"/>
      <c r="L239" s="3"/>
      <c r="M239" s="108"/>
      <c r="N239" s="108"/>
      <c r="O239" s="2">
        <v>612.29999999999995</v>
      </c>
      <c r="P239" s="3"/>
    </row>
    <row r="240" spans="1:16" x14ac:dyDescent="0.35">
      <c r="A240">
        <v>71030</v>
      </c>
      <c r="C240" s="2"/>
      <c r="J240" s="100">
        <v>22748.59</v>
      </c>
      <c r="K240" s="2"/>
      <c r="L240" s="3"/>
      <c r="M240" s="108"/>
      <c r="N240" s="108"/>
      <c r="O240" s="2">
        <v>681.5</v>
      </c>
      <c r="P240" s="3"/>
    </row>
    <row r="241" spans="1:16" x14ac:dyDescent="0.35">
      <c r="A241">
        <v>71031</v>
      </c>
      <c r="C241" s="2"/>
      <c r="J241" s="100">
        <v>210659.71</v>
      </c>
      <c r="K241" s="2"/>
      <c r="L241" s="3"/>
      <c r="M241" s="108"/>
      <c r="N241" s="108"/>
      <c r="O241" s="2">
        <v>0</v>
      </c>
      <c r="P241" s="3"/>
    </row>
    <row r="242" spans="1:16" x14ac:dyDescent="0.35">
      <c r="A242">
        <v>71032</v>
      </c>
      <c r="C242" s="2"/>
      <c r="J242" s="100">
        <v>167133.26</v>
      </c>
      <c r="K242" s="2"/>
      <c r="L242" s="3"/>
      <c r="M242" s="108"/>
      <c r="N242" s="108"/>
      <c r="O242" s="2">
        <v>0</v>
      </c>
      <c r="P242" s="3"/>
    </row>
    <row r="243" spans="1:16" x14ac:dyDescent="0.35">
      <c r="A243">
        <v>71034</v>
      </c>
      <c r="C243" s="2"/>
      <c r="J243" s="100">
        <v>91847.560000000012</v>
      </c>
      <c r="K243" s="2"/>
      <c r="L243" s="3"/>
      <c r="M243" s="108"/>
      <c r="N243" s="108"/>
      <c r="O243" s="2">
        <v>3888.69</v>
      </c>
      <c r="P243" s="3"/>
    </row>
    <row r="244" spans="1:16" x14ac:dyDescent="0.35">
      <c r="A244">
        <v>71035</v>
      </c>
      <c r="C244" s="2"/>
      <c r="J244" s="100">
        <v>19784.22</v>
      </c>
      <c r="K244" s="2"/>
      <c r="L244" s="3"/>
      <c r="M244" s="108"/>
      <c r="N244" s="108"/>
      <c r="O244" s="2">
        <v>0</v>
      </c>
      <c r="P244" s="3"/>
    </row>
    <row r="245" spans="1:16" x14ac:dyDescent="0.35">
      <c r="A245">
        <v>71036</v>
      </c>
      <c r="C245" s="2"/>
      <c r="J245" s="100">
        <v>57366.119999999995</v>
      </c>
      <c r="K245" s="2"/>
      <c r="L245" s="3"/>
      <c r="M245" s="108"/>
      <c r="N245" s="108"/>
      <c r="O245" s="2">
        <v>0</v>
      </c>
      <c r="P245" s="3"/>
    </row>
    <row r="246" spans="1:16" x14ac:dyDescent="0.35">
      <c r="A246">
        <v>71037</v>
      </c>
      <c r="C246" s="2"/>
      <c r="J246" s="100">
        <v>142682.16999999998</v>
      </c>
      <c r="K246" s="2"/>
      <c r="L246" s="3"/>
      <c r="M246" s="108"/>
      <c r="N246" s="108"/>
      <c r="O246" s="2">
        <v>2290.8200000000002</v>
      </c>
      <c r="P246" s="3"/>
    </row>
    <row r="247" spans="1:16" x14ac:dyDescent="0.35">
      <c r="A247">
        <v>71038</v>
      </c>
      <c r="C247" s="2"/>
      <c r="J247" s="100">
        <v>400686.91000000003</v>
      </c>
      <c r="K247" s="2"/>
      <c r="L247" s="3"/>
      <c r="M247" s="108"/>
      <c r="N247" s="108"/>
      <c r="O247" s="2">
        <v>12935.5</v>
      </c>
      <c r="P247" s="3"/>
    </row>
    <row r="248" spans="1:16" x14ac:dyDescent="0.35">
      <c r="A248">
        <v>71042</v>
      </c>
      <c r="C248" s="2"/>
      <c r="J248" s="100">
        <v>46998.39</v>
      </c>
      <c r="K248" s="2"/>
      <c r="L248" s="3"/>
      <c r="M248" s="108"/>
      <c r="N248" s="108"/>
      <c r="O248" s="2">
        <v>0</v>
      </c>
      <c r="P248" s="3"/>
    </row>
    <row r="249" spans="1:16" x14ac:dyDescent="0.35">
      <c r="A249">
        <v>71043</v>
      </c>
      <c r="C249" s="2"/>
      <c r="J249" s="100">
        <v>16495.77</v>
      </c>
      <c r="K249" s="2"/>
      <c r="L249" s="3"/>
      <c r="M249" s="108"/>
      <c r="N249" s="108"/>
      <c r="O249" s="2">
        <v>478.23</v>
      </c>
      <c r="P249" s="3"/>
    </row>
    <row r="250" spans="1:16" x14ac:dyDescent="0.35">
      <c r="A250">
        <v>71044</v>
      </c>
      <c r="C250" s="2"/>
      <c r="J250" s="100">
        <v>1197899.3600000001</v>
      </c>
      <c r="K250" s="2"/>
      <c r="L250" s="3"/>
      <c r="M250" s="108"/>
      <c r="N250" s="108"/>
      <c r="O250" s="2">
        <v>0</v>
      </c>
      <c r="P250" s="3"/>
    </row>
    <row r="251" spans="1:16" x14ac:dyDescent="0.35">
      <c r="A251">
        <v>71045</v>
      </c>
      <c r="C251" s="2"/>
      <c r="J251" s="100">
        <v>296487.43000000005</v>
      </c>
      <c r="K251" s="2"/>
      <c r="L251" s="3"/>
      <c r="M251" s="108"/>
      <c r="N251" s="108"/>
      <c r="O251" s="2">
        <v>0</v>
      </c>
      <c r="P251" s="3"/>
    </row>
    <row r="252" spans="1:16" x14ac:dyDescent="0.35">
      <c r="A252">
        <v>71047</v>
      </c>
      <c r="C252" s="2"/>
      <c r="J252" s="100">
        <v>169378.93</v>
      </c>
      <c r="K252" s="2"/>
      <c r="L252" s="3"/>
      <c r="M252" s="108"/>
      <c r="N252" s="108"/>
      <c r="O252" s="2">
        <v>4445.53</v>
      </c>
      <c r="P252" s="3"/>
    </row>
    <row r="253" spans="1:16" x14ac:dyDescent="0.35">
      <c r="A253">
        <v>71048</v>
      </c>
      <c r="C253" s="2"/>
      <c r="J253" s="100">
        <v>105542.49</v>
      </c>
      <c r="K253" s="2"/>
      <c r="L253" s="3"/>
      <c r="M253" s="108"/>
      <c r="N253" s="108"/>
      <c r="O253" s="2">
        <v>0</v>
      </c>
      <c r="P253" s="3"/>
    </row>
    <row r="254" spans="1:16" x14ac:dyDescent="0.35">
      <c r="A254">
        <v>71101</v>
      </c>
      <c r="C254" s="2"/>
      <c r="J254" s="100">
        <v>1537758.22</v>
      </c>
      <c r="K254" s="2"/>
      <c r="L254" s="3"/>
      <c r="M254" s="108"/>
      <c r="N254" s="108"/>
      <c r="O254" s="2">
        <v>0</v>
      </c>
      <c r="P254" s="3"/>
    </row>
    <row r="255" spans="1:16" x14ac:dyDescent="0.35">
      <c r="A255">
        <v>71103</v>
      </c>
      <c r="C255" s="2"/>
      <c r="J255" s="100">
        <v>1519596.28</v>
      </c>
      <c r="K255" s="2"/>
      <c r="L255" s="3"/>
      <c r="M255" s="108"/>
      <c r="N255" s="108"/>
      <c r="O255" s="2">
        <v>46293.78</v>
      </c>
      <c r="P255" s="3"/>
    </row>
    <row r="256" spans="1:16" x14ac:dyDescent="0.35">
      <c r="A256">
        <v>71105</v>
      </c>
      <c r="C256" s="2"/>
      <c r="J256" s="100">
        <v>509745.52</v>
      </c>
      <c r="K256" s="2"/>
      <c r="L256" s="3"/>
      <c r="M256" s="108"/>
      <c r="N256" s="108"/>
      <c r="O256" s="2">
        <v>21522.25</v>
      </c>
      <c r="P256" s="3"/>
    </row>
    <row r="257" spans="1:16" x14ac:dyDescent="0.35">
      <c r="A257">
        <v>71106</v>
      </c>
      <c r="C257" s="2"/>
      <c r="J257" s="100">
        <v>121042.05</v>
      </c>
      <c r="K257" s="2"/>
      <c r="L257" s="3"/>
      <c r="M257" s="108"/>
      <c r="N257" s="108"/>
      <c r="O257" s="2">
        <v>3595.22</v>
      </c>
      <c r="P257" s="3"/>
    </row>
    <row r="258" spans="1:16" x14ac:dyDescent="0.35">
      <c r="A258">
        <v>71107</v>
      </c>
      <c r="C258" s="2"/>
      <c r="J258" s="100">
        <v>74389.929999999993</v>
      </c>
      <c r="K258" s="2"/>
      <c r="L258" s="3"/>
      <c r="M258" s="108"/>
      <c r="N258" s="108"/>
      <c r="O258" s="2">
        <v>0</v>
      </c>
      <c r="P258" s="3"/>
    </row>
    <row r="259" spans="1:16" x14ac:dyDescent="0.35">
      <c r="A259">
        <v>71108</v>
      </c>
      <c r="C259" s="2"/>
      <c r="J259" s="100">
        <v>117449.31999999999</v>
      </c>
      <c r="K259" s="2"/>
      <c r="L259" s="3"/>
      <c r="M259" s="108"/>
      <c r="N259" s="108"/>
      <c r="O259" s="2">
        <v>4190.8599999999997</v>
      </c>
      <c r="P259" s="3"/>
    </row>
    <row r="260" spans="1:16" x14ac:dyDescent="0.35">
      <c r="A260">
        <v>71109</v>
      </c>
      <c r="C260" s="2"/>
      <c r="J260" s="100">
        <v>104241.37</v>
      </c>
      <c r="K260" s="2"/>
      <c r="L260" s="3"/>
      <c r="M260" s="108"/>
      <c r="N260" s="108"/>
      <c r="O260" s="2">
        <v>5810.1</v>
      </c>
      <c r="P260" s="3"/>
    </row>
    <row r="261" spans="1:16" x14ac:dyDescent="0.35">
      <c r="A261">
        <v>71112</v>
      </c>
      <c r="C261" s="2"/>
      <c r="J261" s="100">
        <v>513208.71000000008</v>
      </c>
      <c r="K261" s="2"/>
      <c r="L261" s="3"/>
      <c r="M261" s="108"/>
      <c r="N261" s="108"/>
      <c r="O261" s="2">
        <v>19151.349999999999</v>
      </c>
      <c r="P261" s="3"/>
    </row>
    <row r="262" spans="1:16" x14ac:dyDescent="0.35">
      <c r="A262">
        <v>71114</v>
      </c>
      <c r="C262" s="2"/>
      <c r="J262" s="100">
        <v>25083.89</v>
      </c>
      <c r="K262" s="2"/>
      <c r="L262" s="3"/>
      <c r="M262" s="108"/>
      <c r="N262" s="108"/>
      <c r="O262" s="2">
        <v>0</v>
      </c>
      <c r="P262" s="3"/>
    </row>
    <row r="263" spans="1:16" x14ac:dyDescent="0.35">
      <c r="A263">
        <v>71115</v>
      </c>
      <c r="C263" s="2"/>
      <c r="J263" s="100">
        <v>124815.76999999999</v>
      </c>
      <c r="K263" s="2"/>
      <c r="L263" s="3"/>
      <c r="M263" s="108"/>
      <c r="N263" s="108"/>
      <c r="O263" s="2">
        <v>0</v>
      </c>
      <c r="P263" s="3"/>
    </row>
    <row r="264" spans="1:16" x14ac:dyDescent="0.35">
      <c r="A264">
        <v>71117</v>
      </c>
      <c r="C264" s="2"/>
      <c r="J264" s="100">
        <v>116074.31999999999</v>
      </c>
      <c r="K264" s="2"/>
      <c r="L264" s="3"/>
      <c r="M264" s="108"/>
      <c r="N264" s="108"/>
      <c r="O264" s="2">
        <v>0</v>
      </c>
      <c r="P264" s="3"/>
    </row>
    <row r="265" spans="1:16" x14ac:dyDescent="0.35">
      <c r="A265">
        <v>71118</v>
      </c>
      <c r="C265" s="2"/>
      <c r="J265" s="100">
        <v>5169.54</v>
      </c>
      <c r="K265" s="2"/>
      <c r="L265" s="3"/>
      <c r="M265" s="108"/>
      <c r="N265" s="108"/>
      <c r="O265" s="2">
        <v>0</v>
      </c>
      <c r="P265" s="3"/>
    </row>
    <row r="266" spans="1:16" x14ac:dyDescent="0.35">
      <c r="A266">
        <v>71201</v>
      </c>
      <c r="C266" s="2"/>
      <c r="J266" s="100">
        <v>205606.59</v>
      </c>
      <c r="K266" s="2"/>
      <c r="L266" s="3"/>
      <c r="M266" s="108"/>
      <c r="N266" s="108"/>
      <c r="O266" s="2">
        <v>9600.49</v>
      </c>
      <c r="P266" s="3"/>
    </row>
    <row r="267" spans="1:16" x14ac:dyDescent="0.35">
      <c r="A267">
        <v>71202</v>
      </c>
      <c r="C267" s="2"/>
      <c r="J267" s="100">
        <v>2382307.6800000002</v>
      </c>
      <c r="K267" s="2"/>
      <c r="L267" s="3"/>
      <c r="M267" s="108"/>
      <c r="N267" s="108"/>
      <c r="O267" s="2">
        <v>70025.539999999994</v>
      </c>
      <c r="P267" s="3"/>
    </row>
    <row r="268" spans="1:16" x14ac:dyDescent="0.35">
      <c r="A268">
        <v>71205</v>
      </c>
      <c r="C268" s="2"/>
      <c r="J268" s="100">
        <v>102998.90000000002</v>
      </c>
      <c r="K268" s="2"/>
      <c r="L268" s="3"/>
      <c r="M268" s="108"/>
      <c r="N268" s="108"/>
      <c r="O268" s="2">
        <v>3438.01</v>
      </c>
      <c r="P268" s="3"/>
    </row>
    <row r="269" spans="1:16" x14ac:dyDescent="0.35">
      <c r="A269">
        <v>71206</v>
      </c>
      <c r="C269" s="2"/>
      <c r="J269" s="100">
        <v>676315.17999999993</v>
      </c>
      <c r="K269" s="2"/>
      <c r="L269" s="3"/>
      <c r="M269" s="108"/>
      <c r="N269" s="108"/>
      <c r="O269" s="2">
        <v>0</v>
      </c>
      <c r="P269" s="3"/>
    </row>
    <row r="270" spans="1:16" x14ac:dyDescent="0.35">
      <c r="A270">
        <v>71207</v>
      </c>
      <c r="C270" s="2"/>
      <c r="J270" s="100">
        <v>245994.80999999997</v>
      </c>
      <c r="K270" s="2"/>
      <c r="L270" s="3"/>
      <c r="M270" s="108"/>
      <c r="N270" s="108"/>
      <c r="O270" s="2">
        <v>0</v>
      </c>
      <c r="P270" s="3"/>
    </row>
    <row r="271" spans="1:16" x14ac:dyDescent="0.35">
      <c r="A271">
        <v>71209</v>
      </c>
      <c r="C271" s="2"/>
      <c r="J271" s="100">
        <v>110752.70000000001</v>
      </c>
      <c r="K271" s="2"/>
      <c r="L271" s="3"/>
      <c r="M271" s="108"/>
      <c r="N271" s="108"/>
      <c r="O271" s="2">
        <v>0</v>
      </c>
      <c r="P271" s="3"/>
    </row>
    <row r="272" spans="1:16" x14ac:dyDescent="0.35">
      <c r="A272">
        <v>71210</v>
      </c>
      <c r="C272" s="2"/>
      <c r="J272" s="100">
        <v>51943.94</v>
      </c>
      <c r="K272" s="2"/>
      <c r="L272" s="3"/>
      <c r="M272" s="108"/>
      <c r="N272" s="108"/>
      <c r="O272" s="2">
        <v>0</v>
      </c>
      <c r="P272" s="3"/>
    </row>
    <row r="273" spans="1:16" x14ac:dyDescent="0.35">
      <c r="A273">
        <v>71213</v>
      </c>
      <c r="C273" s="2"/>
      <c r="J273" s="100">
        <v>20628.03</v>
      </c>
      <c r="K273" s="2"/>
      <c r="L273" s="3"/>
      <c r="M273" s="108"/>
      <c r="N273" s="108"/>
      <c r="O273" s="2">
        <v>763.49</v>
      </c>
      <c r="P273" s="3"/>
    </row>
    <row r="274" spans="1:16" x14ac:dyDescent="0.35">
      <c r="A274">
        <v>71214</v>
      </c>
      <c r="C274" s="2"/>
      <c r="J274" s="100">
        <v>1380.76</v>
      </c>
      <c r="K274" s="2"/>
      <c r="L274" s="3"/>
      <c r="M274" s="108"/>
      <c r="N274" s="108"/>
      <c r="O274" s="2">
        <v>0</v>
      </c>
      <c r="P274" s="3"/>
    </row>
    <row r="275" spans="1:16" x14ac:dyDescent="0.35">
      <c r="A275">
        <v>71216</v>
      </c>
      <c r="C275" s="2"/>
      <c r="J275" s="100">
        <v>24847.61</v>
      </c>
      <c r="K275" s="2"/>
      <c r="L275" s="3"/>
      <c r="M275" s="108"/>
      <c r="N275" s="108"/>
      <c r="O275" s="2">
        <v>0</v>
      </c>
      <c r="P275" s="3"/>
    </row>
    <row r="276" spans="1:16" x14ac:dyDescent="0.35">
      <c r="A276">
        <v>71217</v>
      </c>
      <c r="C276" s="2"/>
      <c r="J276" s="100">
        <v>19062.280000000002</v>
      </c>
      <c r="K276" s="2"/>
      <c r="L276" s="3"/>
      <c r="M276" s="108"/>
      <c r="N276" s="108"/>
      <c r="O276" s="2">
        <v>0</v>
      </c>
      <c r="P276" s="3"/>
    </row>
    <row r="277" spans="1:16" x14ac:dyDescent="0.35">
      <c r="A277">
        <v>71301</v>
      </c>
      <c r="C277" s="2"/>
      <c r="J277" s="100">
        <v>488450.67</v>
      </c>
      <c r="K277" s="2"/>
      <c r="L277" s="3"/>
      <c r="M277" s="108"/>
      <c r="N277" s="108"/>
      <c r="O277" s="2">
        <v>20755.34</v>
      </c>
      <c r="P277" s="3"/>
    </row>
    <row r="278" spans="1:16" x14ac:dyDescent="0.35">
      <c r="A278">
        <v>71302</v>
      </c>
      <c r="C278" s="2"/>
      <c r="J278" s="100">
        <v>216362.07999999996</v>
      </c>
      <c r="K278" s="2"/>
      <c r="L278" s="3"/>
      <c r="M278" s="108"/>
      <c r="N278" s="108"/>
      <c r="O278" s="2">
        <v>7534.11</v>
      </c>
      <c r="P278" s="3"/>
    </row>
    <row r="279" spans="1:16" x14ac:dyDescent="0.35">
      <c r="A279">
        <v>71303</v>
      </c>
      <c r="C279" s="2"/>
      <c r="J279" s="100">
        <v>1153928.8399999999</v>
      </c>
      <c r="K279" s="2"/>
      <c r="L279" s="3"/>
      <c r="M279" s="108"/>
      <c r="N279" s="108"/>
      <c r="O279" s="2">
        <v>51592.36</v>
      </c>
      <c r="P279" s="3"/>
    </row>
    <row r="280" spans="1:16" x14ac:dyDescent="0.35">
      <c r="A280">
        <v>71304</v>
      </c>
      <c r="C280" s="2"/>
      <c r="J280" s="100">
        <v>7371.93</v>
      </c>
      <c r="K280" s="2"/>
      <c r="L280" s="3"/>
      <c r="M280" s="108"/>
      <c r="N280" s="108"/>
      <c r="O280" s="2">
        <v>362.47</v>
      </c>
      <c r="P280" s="3"/>
    </row>
    <row r="281" spans="1:16" x14ac:dyDescent="0.35">
      <c r="A281">
        <v>71305</v>
      </c>
      <c r="C281" s="2"/>
      <c r="J281" s="100">
        <v>60179.799999999988</v>
      </c>
      <c r="K281" s="2"/>
      <c r="L281" s="3"/>
      <c r="M281" s="108"/>
      <c r="N281" s="108"/>
      <c r="O281" s="2">
        <v>2825.08</v>
      </c>
      <c r="P281" s="3"/>
    </row>
    <row r="282" spans="1:16" x14ac:dyDescent="0.35">
      <c r="A282">
        <v>71307</v>
      </c>
      <c r="C282" s="2"/>
      <c r="J282" s="100">
        <v>35135.579999999994</v>
      </c>
      <c r="K282" s="2"/>
      <c r="L282" s="3"/>
      <c r="M282" s="108"/>
      <c r="N282" s="108"/>
      <c r="O282" s="2">
        <v>775.2</v>
      </c>
      <c r="P282" s="3"/>
    </row>
    <row r="283" spans="1:16" x14ac:dyDescent="0.35">
      <c r="A283">
        <v>71309</v>
      </c>
      <c r="C283" s="2"/>
      <c r="J283" s="100">
        <v>3655527.16</v>
      </c>
      <c r="K283" s="2"/>
      <c r="L283" s="3"/>
      <c r="M283" s="108"/>
      <c r="N283" s="108"/>
      <c r="O283" s="2">
        <v>112115.28</v>
      </c>
      <c r="P283" s="3"/>
    </row>
    <row r="284" spans="1:16" x14ac:dyDescent="0.35">
      <c r="A284">
        <v>71310</v>
      </c>
      <c r="C284" s="2"/>
      <c r="J284" s="100">
        <v>16811.399999999998</v>
      </c>
      <c r="K284" s="2"/>
      <c r="L284" s="3"/>
      <c r="M284" s="108"/>
      <c r="N284" s="108"/>
      <c r="O284" s="2">
        <v>0</v>
      </c>
      <c r="P284" s="3"/>
    </row>
    <row r="285" spans="1:16" x14ac:dyDescent="0.35">
      <c r="A285">
        <v>71311</v>
      </c>
      <c r="C285" s="2"/>
      <c r="J285" s="100">
        <v>42046.79</v>
      </c>
      <c r="K285" s="2"/>
      <c r="L285" s="3"/>
      <c r="M285" s="108"/>
      <c r="N285" s="108"/>
      <c r="O285" s="2">
        <v>1591.46</v>
      </c>
      <c r="P285" s="3"/>
    </row>
    <row r="286" spans="1:16" x14ac:dyDescent="0.35">
      <c r="A286">
        <v>71312</v>
      </c>
      <c r="C286" s="2"/>
      <c r="J286" s="100">
        <v>258797.30999999997</v>
      </c>
      <c r="K286" s="2"/>
      <c r="L286" s="3"/>
      <c r="M286" s="108"/>
      <c r="N286" s="108"/>
      <c r="O286" s="2">
        <v>0</v>
      </c>
      <c r="P286" s="3"/>
    </row>
    <row r="287" spans="1:16" x14ac:dyDescent="0.35">
      <c r="A287">
        <v>71313</v>
      </c>
      <c r="C287" s="2"/>
      <c r="J287" s="100">
        <v>1159.8500000000001</v>
      </c>
      <c r="K287" s="2"/>
      <c r="L287" s="3"/>
      <c r="M287" s="108"/>
      <c r="N287" s="108"/>
      <c r="O287" s="2">
        <v>0</v>
      </c>
      <c r="P287" s="3"/>
    </row>
    <row r="288" spans="1:16" x14ac:dyDescent="0.35">
      <c r="A288">
        <v>71314</v>
      </c>
      <c r="C288" s="2"/>
      <c r="J288" s="100">
        <v>1500.8999999999999</v>
      </c>
      <c r="K288" s="2"/>
      <c r="L288" s="3"/>
      <c r="M288" s="108"/>
      <c r="N288" s="108"/>
      <c r="O288" s="2">
        <v>58.14</v>
      </c>
      <c r="P288" s="3"/>
    </row>
    <row r="289" spans="1:16" x14ac:dyDescent="0.35">
      <c r="A289">
        <v>71315</v>
      </c>
      <c r="C289" s="2"/>
      <c r="J289" s="100">
        <v>140228.13</v>
      </c>
      <c r="K289" s="2"/>
      <c r="L289" s="3"/>
      <c r="M289" s="108"/>
      <c r="N289" s="108"/>
      <c r="O289" s="2">
        <v>0</v>
      </c>
      <c r="P289" s="3"/>
    </row>
    <row r="290" spans="1:16" x14ac:dyDescent="0.35">
      <c r="A290">
        <v>71316</v>
      </c>
      <c r="C290" s="2"/>
      <c r="J290" s="100">
        <v>71229.33</v>
      </c>
      <c r="K290" s="2"/>
      <c r="L290" s="3"/>
      <c r="M290" s="108"/>
      <c r="N290" s="108"/>
      <c r="O290" s="2">
        <v>0</v>
      </c>
      <c r="P290" s="3"/>
    </row>
    <row r="291" spans="1:16" x14ac:dyDescent="0.35">
      <c r="A291">
        <v>71401</v>
      </c>
      <c r="C291" s="2"/>
      <c r="J291" s="100">
        <v>1339857.3200000003</v>
      </c>
      <c r="K291" s="2"/>
      <c r="L291" s="3"/>
      <c r="M291" s="108"/>
      <c r="N291" s="108"/>
      <c r="O291" s="2">
        <v>53417.2</v>
      </c>
      <c r="P291" s="3"/>
    </row>
    <row r="292" spans="1:16" x14ac:dyDescent="0.35">
      <c r="A292">
        <v>71402</v>
      </c>
      <c r="C292" s="2"/>
      <c r="J292" s="100">
        <v>276671.15000000002</v>
      </c>
      <c r="K292" s="2"/>
      <c r="L292" s="3"/>
      <c r="M292" s="108"/>
      <c r="N292" s="108"/>
      <c r="O292" s="2">
        <v>12682.21</v>
      </c>
      <c r="P292" s="3"/>
    </row>
    <row r="293" spans="1:16" x14ac:dyDescent="0.35">
      <c r="A293">
        <v>71406</v>
      </c>
      <c r="C293" s="2"/>
      <c r="J293" s="100">
        <v>97378.7</v>
      </c>
      <c r="K293" s="2"/>
      <c r="L293" s="3"/>
      <c r="M293" s="108"/>
      <c r="N293" s="108"/>
      <c r="O293" s="2">
        <v>1950.17</v>
      </c>
      <c r="P293" s="3"/>
    </row>
    <row r="294" spans="1:16" x14ac:dyDescent="0.35">
      <c r="A294">
        <v>71407</v>
      </c>
      <c r="C294" s="2"/>
      <c r="J294" s="100">
        <v>34324.43</v>
      </c>
      <c r="K294" s="2"/>
      <c r="L294" s="3"/>
      <c r="M294" s="108"/>
      <c r="N294" s="108"/>
      <c r="O294" s="2">
        <v>2682.56</v>
      </c>
      <c r="P294" s="3"/>
    </row>
    <row r="295" spans="1:16" x14ac:dyDescent="0.35">
      <c r="A295">
        <v>71408</v>
      </c>
      <c r="C295" s="2"/>
      <c r="J295" s="100">
        <v>142065.81</v>
      </c>
      <c r="K295" s="2"/>
      <c r="L295" s="3"/>
      <c r="M295" s="108"/>
      <c r="N295" s="108"/>
      <c r="O295" s="2">
        <v>4719.6899999999996</v>
      </c>
      <c r="P295" s="3"/>
    </row>
    <row r="296" spans="1:16" x14ac:dyDescent="0.35">
      <c r="A296">
        <v>71409</v>
      </c>
      <c r="C296" s="2"/>
      <c r="J296" s="100">
        <v>899323.11999999988</v>
      </c>
      <c r="K296" s="2"/>
      <c r="L296" s="3"/>
      <c r="M296" s="108"/>
      <c r="N296" s="108"/>
      <c r="O296" s="2">
        <v>32222.58</v>
      </c>
      <c r="P296" s="3"/>
    </row>
    <row r="297" spans="1:16" x14ac:dyDescent="0.35">
      <c r="A297">
        <v>71410</v>
      </c>
      <c r="C297" s="2"/>
      <c r="J297" s="100">
        <v>18687.55</v>
      </c>
      <c r="K297" s="2"/>
      <c r="L297" s="3"/>
      <c r="M297" s="108"/>
      <c r="N297" s="108"/>
      <c r="O297" s="2">
        <v>0</v>
      </c>
      <c r="P297" s="3"/>
    </row>
    <row r="298" spans="1:16" x14ac:dyDescent="0.35">
      <c r="A298">
        <v>71501</v>
      </c>
      <c r="C298" s="2"/>
      <c r="J298" s="100">
        <v>2861096.83</v>
      </c>
      <c r="K298" s="2"/>
      <c r="L298" s="3"/>
      <c r="M298" s="108"/>
      <c r="N298" s="108"/>
      <c r="O298" s="2">
        <v>95907.1</v>
      </c>
      <c r="P298" s="3"/>
    </row>
    <row r="299" spans="1:16" x14ac:dyDescent="0.35">
      <c r="A299">
        <v>71504</v>
      </c>
      <c r="C299" s="2"/>
      <c r="J299" s="100">
        <v>468053.01999999996</v>
      </c>
      <c r="K299" s="2"/>
      <c r="L299" s="3"/>
      <c r="M299" s="108"/>
      <c r="N299" s="108"/>
      <c r="O299" s="2">
        <v>23096.99</v>
      </c>
      <c r="P299" s="3"/>
    </row>
    <row r="300" spans="1:16" x14ac:dyDescent="0.35">
      <c r="A300">
        <v>71505</v>
      </c>
      <c r="C300" s="2"/>
      <c r="J300" s="100">
        <v>530553.08000000007</v>
      </c>
      <c r="K300" s="2"/>
      <c r="L300" s="3"/>
      <c r="M300" s="108"/>
      <c r="N300" s="108"/>
      <c r="O300" s="2">
        <v>22072</v>
      </c>
      <c r="P300" s="3"/>
    </row>
    <row r="301" spans="1:16" x14ac:dyDescent="0.35">
      <c r="A301">
        <v>71506</v>
      </c>
      <c r="C301" s="2"/>
      <c r="J301" s="100">
        <v>190851.04</v>
      </c>
      <c r="K301" s="2"/>
      <c r="L301" s="3"/>
      <c r="M301" s="108"/>
      <c r="N301" s="108"/>
      <c r="O301" s="2">
        <v>7860.75</v>
      </c>
      <c r="P301" s="3"/>
    </row>
    <row r="302" spans="1:16" x14ac:dyDescent="0.35">
      <c r="A302">
        <v>71601</v>
      </c>
      <c r="C302" s="2"/>
      <c r="J302" s="100">
        <v>2098397.8199999998</v>
      </c>
      <c r="K302" s="2"/>
      <c r="L302" s="3"/>
      <c r="M302" s="108"/>
      <c r="N302" s="108"/>
      <c r="O302" s="2">
        <v>80221.5</v>
      </c>
      <c r="P302" s="3"/>
    </row>
    <row r="303" spans="1:16" x14ac:dyDescent="0.35">
      <c r="A303">
        <v>71603</v>
      </c>
      <c r="C303" s="2"/>
      <c r="J303" s="100">
        <v>1052.3999999999999</v>
      </c>
      <c r="K303" s="2"/>
      <c r="L303" s="3"/>
      <c r="M303" s="108"/>
      <c r="N303" s="108"/>
      <c r="O303" s="2">
        <v>61.2</v>
      </c>
      <c r="P303" s="3"/>
    </row>
    <row r="304" spans="1:16" x14ac:dyDescent="0.35">
      <c r="A304">
        <v>71604</v>
      </c>
      <c r="C304" s="2"/>
      <c r="J304" s="100">
        <v>498065.04</v>
      </c>
      <c r="K304" s="2"/>
      <c r="L304" s="3"/>
      <c r="M304" s="108"/>
      <c r="N304" s="108"/>
      <c r="O304" s="2">
        <v>0</v>
      </c>
      <c r="P304" s="3"/>
    </row>
    <row r="305" spans="1:16" x14ac:dyDescent="0.35">
      <c r="A305">
        <v>71605</v>
      </c>
      <c r="C305" s="2"/>
      <c r="J305" s="100">
        <v>753451.89</v>
      </c>
      <c r="K305" s="2"/>
      <c r="L305" s="3"/>
      <c r="M305" s="108"/>
      <c r="N305" s="108"/>
      <c r="O305" s="2">
        <v>27780.29</v>
      </c>
      <c r="P305" s="3"/>
    </row>
    <row r="306" spans="1:16" x14ac:dyDescent="0.35">
      <c r="A306">
        <v>71606</v>
      </c>
      <c r="C306" s="2"/>
      <c r="J306" s="100">
        <v>92347.329999999987</v>
      </c>
      <c r="K306" s="2"/>
      <c r="L306" s="3"/>
      <c r="M306" s="108"/>
      <c r="N306" s="108"/>
      <c r="O306" s="2">
        <v>0</v>
      </c>
      <c r="P306" s="3"/>
    </row>
    <row r="307" spans="1:16" x14ac:dyDescent="0.35">
      <c r="A307">
        <v>71607</v>
      </c>
      <c r="C307" s="2"/>
      <c r="J307" s="100">
        <v>420792.77000000008</v>
      </c>
      <c r="K307" s="2"/>
      <c r="L307" s="3"/>
      <c r="M307" s="108"/>
      <c r="N307" s="108"/>
      <c r="O307" s="2">
        <v>18794.23</v>
      </c>
      <c r="P307" s="3"/>
    </row>
    <row r="308" spans="1:16" x14ac:dyDescent="0.35">
      <c r="A308">
        <v>71608</v>
      </c>
      <c r="C308" s="2"/>
      <c r="J308" s="100">
        <v>15828.6</v>
      </c>
      <c r="K308" s="2"/>
      <c r="L308" s="3"/>
      <c r="M308" s="108"/>
      <c r="N308" s="108"/>
      <c r="O308" s="2">
        <v>0</v>
      </c>
      <c r="P308" s="3"/>
    </row>
    <row r="309" spans="1:16" x14ac:dyDescent="0.35">
      <c r="A309">
        <v>71609</v>
      </c>
      <c r="C309" s="2"/>
      <c r="J309" s="100">
        <v>396551.38</v>
      </c>
      <c r="K309" s="2"/>
      <c r="L309" s="3"/>
      <c r="M309" s="108"/>
      <c r="N309" s="108"/>
      <c r="O309" s="2">
        <v>0</v>
      </c>
      <c r="P309" s="3"/>
    </row>
    <row r="310" spans="1:16" x14ac:dyDescent="0.35">
      <c r="A310">
        <v>71610</v>
      </c>
      <c r="C310" s="2"/>
      <c r="J310" s="100">
        <v>578907.03</v>
      </c>
      <c r="K310" s="2"/>
      <c r="L310" s="3"/>
      <c r="M310" s="108"/>
      <c r="N310" s="108"/>
      <c r="O310" s="2">
        <v>25538.400000000001</v>
      </c>
      <c r="P310" s="3"/>
    </row>
    <row r="311" spans="1:16" x14ac:dyDescent="0.35">
      <c r="A311">
        <v>71611</v>
      </c>
      <c r="C311" s="2"/>
      <c r="J311" s="100">
        <v>103186.51000000001</v>
      </c>
      <c r="K311" s="2"/>
      <c r="L311" s="3"/>
      <c r="M311" s="108"/>
      <c r="N311" s="108"/>
      <c r="O311" s="2">
        <v>0</v>
      </c>
      <c r="P311" s="3"/>
    </row>
    <row r="312" spans="1:16" x14ac:dyDescent="0.35">
      <c r="A312">
        <v>71612</v>
      </c>
      <c r="C312" s="2"/>
      <c r="J312" s="100">
        <v>7334.9</v>
      </c>
      <c r="K312" s="2"/>
      <c r="L312" s="3"/>
      <c r="M312" s="108"/>
      <c r="N312" s="108"/>
      <c r="O312" s="2">
        <v>0</v>
      </c>
      <c r="P312" s="3"/>
    </row>
    <row r="313" spans="1:16" x14ac:dyDescent="0.35">
      <c r="A313">
        <v>71614</v>
      </c>
      <c r="C313" s="2"/>
      <c r="J313" s="100">
        <v>40873.070000000007</v>
      </c>
      <c r="K313" s="2"/>
      <c r="L313" s="3"/>
      <c r="M313" s="108"/>
      <c r="N313" s="108"/>
      <c r="O313" s="2">
        <v>1271.92</v>
      </c>
      <c r="P313" s="3"/>
    </row>
    <row r="314" spans="1:16" x14ac:dyDescent="0.35">
      <c r="A314">
        <v>71701</v>
      </c>
      <c r="C314" s="2"/>
      <c r="J314" s="100">
        <v>1189257.54</v>
      </c>
      <c r="K314" s="2"/>
      <c r="L314" s="3"/>
      <c r="M314" s="108"/>
      <c r="N314" s="108"/>
      <c r="O314" s="2">
        <v>48752.67</v>
      </c>
      <c r="P314" s="3"/>
    </row>
    <row r="315" spans="1:16" x14ac:dyDescent="0.35">
      <c r="A315">
        <v>71702</v>
      </c>
      <c r="C315" s="2"/>
      <c r="J315" s="100">
        <v>477667.52</v>
      </c>
      <c r="K315" s="2"/>
      <c r="L315" s="3"/>
      <c r="M315" s="108"/>
      <c r="N315" s="108"/>
      <c r="O315" s="2">
        <v>25717.63</v>
      </c>
      <c r="P315" s="3"/>
    </row>
    <row r="316" spans="1:16" x14ac:dyDescent="0.35">
      <c r="A316">
        <v>71705</v>
      </c>
      <c r="C316" s="2"/>
      <c r="J316" s="100">
        <v>44518.23</v>
      </c>
      <c r="K316" s="2"/>
      <c r="L316" s="3"/>
      <c r="M316" s="108"/>
      <c r="N316" s="108"/>
      <c r="O316" s="2">
        <v>2561.44</v>
      </c>
      <c r="P316" s="3"/>
    </row>
    <row r="317" spans="1:16" x14ac:dyDescent="0.35">
      <c r="A317">
        <v>71706</v>
      </c>
      <c r="C317" s="2"/>
      <c r="J317" s="100">
        <v>34767.99</v>
      </c>
      <c r="K317" s="2"/>
      <c r="L317" s="3"/>
      <c r="M317" s="108"/>
      <c r="N317" s="108"/>
      <c r="O317" s="2">
        <v>346.85</v>
      </c>
      <c r="P317" s="3"/>
    </row>
    <row r="318" spans="1:16" x14ac:dyDescent="0.35">
      <c r="A318">
        <v>71707</v>
      </c>
      <c r="C318" s="2"/>
      <c r="J318" s="100">
        <v>5659.12</v>
      </c>
      <c r="K318" s="2"/>
      <c r="L318" s="3"/>
      <c r="M318" s="108"/>
      <c r="N318" s="108"/>
      <c r="O318" s="2">
        <v>0</v>
      </c>
      <c r="P318" s="3"/>
    </row>
    <row r="319" spans="1:16" x14ac:dyDescent="0.35">
      <c r="A319">
        <v>71710</v>
      </c>
      <c r="C319" s="2"/>
      <c r="J319" s="100">
        <v>44470.05</v>
      </c>
      <c r="K319" s="2"/>
      <c r="L319" s="3"/>
      <c r="M319" s="108"/>
      <c r="N319" s="108"/>
      <c r="O319" s="2">
        <v>0</v>
      </c>
      <c r="P319" s="3"/>
    </row>
    <row r="320" spans="1:16" x14ac:dyDescent="0.35">
      <c r="A320">
        <v>71802</v>
      </c>
      <c r="C320" s="2"/>
      <c r="J320" s="100">
        <v>77963.810000000012</v>
      </c>
      <c r="K320" s="2"/>
      <c r="L320" s="3"/>
      <c r="M320" s="108"/>
      <c r="N320" s="108"/>
      <c r="O320" s="2">
        <v>1710.51</v>
      </c>
      <c r="P320" s="3"/>
    </row>
    <row r="321" spans="1:16" x14ac:dyDescent="0.35">
      <c r="A321">
        <v>71803</v>
      </c>
      <c r="C321" s="2"/>
      <c r="J321" s="100">
        <v>8417885.8800000008</v>
      </c>
      <c r="K321" s="2"/>
      <c r="L321" s="3"/>
      <c r="M321" s="108"/>
      <c r="N321" s="108"/>
      <c r="O321" s="2">
        <v>266472.56</v>
      </c>
      <c r="P321" s="3"/>
    </row>
    <row r="322" spans="1:16" x14ac:dyDescent="0.35">
      <c r="A322">
        <v>71805</v>
      </c>
      <c r="C322" s="2"/>
      <c r="J322" s="100">
        <v>37457.340000000004</v>
      </c>
      <c r="K322" s="2"/>
      <c r="L322" s="3"/>
      <c r="M322" s="108"/>
      <c r="N322" s="108"/>
      <c r="O322" s="2">
        <v>0</v>
      </c>
      <c r="P322" s="3"/>
    </row>
    <row r="323" spans="1:16" x14ac:dyDescent="0.35">
      <c r="A323">
        <v>71808</v>
      </c>
      <c r="C323" s="2"/>
      <c r="J323" s="100">
        <v>842142.64999999991</v>
      </c>
      <c r="K323" s="2"/>
      <c r="L323" s="3"/>
      <c r="M323" s="108"/>
      <c r="N323" s="108"/>
      <c r="O323" s="2">
        <v>0</v>
      </c>
      <c r="P323" s="3"/>
    </row>
    <row r="324" spans="1:16" x14ac:dyDescent="0.35">
      <c r="A324">
        <v>71809</v>
      </c>
      <c r="C324" s="2"/>
      <c r="J324" s="100">
        <v>1983739.4300000002</v>
      </c>
      <c r="K324" s="2"/>
      <c r="L324" s="3"/>
      <c r="M324" s="108"/>
      <c r="N324" s="108"/>
      <c r="O324" s="2">
        <v>59184.62</v>
      </c>
      <c r="P324" s="3"/>
    </row>
    <row r="325" spans="1:16" x14ac:dyDescent="0.35">
      <c r="A325">
        <v>71810</v>
      </c>
      <c r="C325" s="2"/>
      <c r="J325" s="100">
        <v>269309.03000000003</v>
      </c>
      <c r="K325" s="2"/>
      <c r="L325" s="3"/>
      <c r="M325" s="108"/>
      <c r="N325" s="108"/>
      <c r="O325" s="2">
        <v>11300.57</v>
      </c>
      <c r="P325" s="3"/>
    </row>
    <row r="326" spans="1:16" x14ac:dyDescent="0.35">
      <c r="A326">
        <v>71811</v>
      </c>
      <c r="C326" s="2"/>
      <c r="J326" s="100">
        <v>1226302.2200000002</v>
      </c>
      <c r="K326" s="2"/>
      <c r="L326" s="3"/>
      <c r="M326" s="108"/>
      <c r="N326" s="108"/>
      <c r="O326" s="2">
        <v>55551.53</v>
      </c>
      <c r="P326" s="3"/>
    </row>
    <row r="327" spans="1:16" x14ac:dyDescent="0.35">
      <c r="A327">
        <v>71812</v>
      </c>
      <c r="C327" s="2"/>
      <c r="J327" s="100">
        <v>56864.83</v>
      </c>
      <c r="K327" s="2"/>
      <c r="L327" s="3"/>
      <c r="M327" s="108"/>
      <c r="N327" s="108"/>
      <c r="O327" s="2">
        <v>925.74</v>
      </c>
      <c r="P327" s="3"/>
    </row>
    <row r="328" spans="1:16" x14ac:dyDescent="0.35">
      <c r="A328">
        <v>71813</v>
      </c>
      <c r="C328" s="2"/>
      <c r="J328" s="100">
        <v>166047.12999999998</v>
      </c>
      <c r="K328" s="2"/>
      <c r="L328" s="3"/>
      <c r="M328" s="108"/>
      <c r="N328" s="108"/>
      <c r="O328" s="2">
        <v>0</v>
      </c>
      <c r="P328" s="3"/>
    </row>
    <row r="329" spans="1:16" x14ac:dyDescent="0.35">
      <c r="A329">
        <v>71815</v>
      </c>
      <c r="C329" s="2"/>
      <c r="J329" s="100">
        <v>47579.79</v>
      </c>
      <c r="K329" s="2"/>
      <c r="L329" s="3"/>
      <c r="M329" s="108"/>
      <c r="N329" s="108"/>
      <c r="O329" s="2">
        <v>1157.25</v>
      </c>
      <c r="P329" s="3"/>
    </row>
    <row r="330" spans="1:16" x14ac:dyDescent="0.35">
      <c r="A330">
        <v>71817</v>
      </c>
      <c r="C330" s="2"/>
      <c r="J330" s="100">
        <v>257572.38999999998</v>
      </c>
      <c r="K330" s="2"/>
      <c r="L330" s="3"/>
      <c r="M330" s="108"/>
      <c r="N330" s="108"/>
      <c r="O330" s="2">
        <v>0</v>
      </c>
      <c r="P330" s="3"/>
    </row>
    <row r="331" spans="1:16" x14ac:dyDescent="0.35">
      <c r="A331">
        <v>71819</v>
      </c>
      <c r="C331" s="2"/>
      <c r="J331" s="100">
        <v>142.86000000000001</v>
      </c>
      <c r="K331" s="2"/>
      <c r="L331" s="3"/>
      <c r="M331" s="108"/>
      <c r="N331" s="108"/>
      <c r="O331" s="2">
        <v>28.36</v>
      </c>
      <c r="P331" s="3"/>
    </row>
    <row r="332" spans="1:16" x14ac:dyDescent="0.35">
      <c r="A332">
        <v>71901</v>
      </c>
      <c r="C332" s="2"/>
      <c r="J332" s="100">
        <v>1270778.8799999999</v>
      </c>
      <c r="K332" s="2"/>
      <c r="L332" s="3"/>
      <c r="M332" s="108"/>
      <c r="N332" s="108"/>
      <c r="O332" s="2">
        <v>41591.43</v>
      </c>
      <c r="P332" s="3"/>
    </row>
    <row r="333" spans="1:16" x14ac:dyDescent="0.35">
      <c r="A333">
        <v>71902</v>
      </c>
      <c r="C333" s="2"/>
      <c r="J333" s="100">
        <v>8322.48</v>
      </c>
      <c r="K333" s="2"/>
      <c r="L333" s="3"/>
      <c r="M333" s="108"/>
      <c r="N333" s="108"/>
      <c r="O333" s="2">
        <v>393.78</v>
      </c>
      <c r="P333" s="3"/>
    </row>
    <row r="334" spans="1:16" x14ac:dyDescent="0.35">
      <c r="A334">
        <v>71904</v>
      </c>
      <c r="C334" s="2"/>
      <c r="J334" s="100">
        <v>80811.100000000006</v>
      </c>
      <c r="K334" s="2"/>
      <c r="L334" s="3"/>
      <c r="M334" s="108"/>
      <c r="N334" s="108"/>
      <c r="O334" s="2">
        <v>3582.77</v>
      </c>
      <c r="P334" s="3"/>
    </row>
    <row r="335" spans="1:16" x14ac:dyDescent="0.35">
      <c r="A335">
        <v>71905</v>
      </c>
      <c r="C335" s="2"/>
      <c r="J335" s="100">
        <v>33997.31</v>
      </c>
      <c r="K335" s="2"/>
      <c r="L335" s="3"/>
      <c r="M335" s="108"/>
      <c r="N335" s="108"/>
      <c r="O335" s="2">
        <v>1842.18</v>
      </c>
      <c r="P335" s="3"/>
    </row>
    <row r="336" spans="1:16" x14ac:dyDescent="0.35">
      <c r="A336">
        <v>71906</v>
      </c>
      <c r="C336" s="2"/>
      <c r="J336" s="100">
        <v>473303.84</v>
      </c>
      <c r="K336" s="2"/>
      <c r="L336" s="3"/>
      <c r="M336" s="108"/>
      <c r="N336" s="108"/>
      <c r="O336" s="2">
        <v>0</v>
      </c>
      <c r="P336" s="3"/>
    </row>
    <row r="337" spans="1:16" x14ac:dyDescent="0.35">
      <c r="A337">
        <v>71907</v>
      </c>
      <c r="C337" s="2"/>
      <c r="J337" s="100">
        <v>68858.460000000006</v>
      </c>
      <c r="K337" s="2"/>
      <c r="L337" s="3"/>
      <c r="M337" s="108"/>
      <c r="N337" s="108"/>
      <c r="O337" s="2">
        <v>0</v>
      </c>
      <c r="P337" s="3"/>
    </row>
    <row r="338" spans="1:16" x14ac:dyDescent="0.35">
      <c r="A338">
        <v>71908</v>
      </c>
      <c r="C338" s="2"/>
      <c r="J338" s="100">
        <v>10670.85</v>
      </c>
      <c r="K338" s="2"/>
      <c r="L338" s="3"/>
      <c r="M338" s="108"/>
      <c r="N338" s="108"/>
      <c r="O338" s="2">
        <v>0</v>
      </c>
      <c r="P338" s="3"/>
    </row>
    <row r="339" spans="1:16" x14ac:dyDescent="0.35">
      <c r="A339">
        <v>72001</v>
      </c>
      <c r="C339" s="2"/>
      <c r="J339" s="100">
        <v>743213.57</v>
      </c>
      <c r="K339" s="2"/>
      <c r="L339" s="3"/>
      <c r="M339" s="108"/>
      <c r="N339" s="108"/>
      <c r="O339" s="2">
        <v>27662.37</v>
      </c>
      <c r="P339" s="3"/>
    </row>
    <row r="340" spans="1:16" x14ac:dyDescent="0.35">
      <c r="A340">
        <v>72002</v>
      </c>
      <c r="C340" s="2"/>
      <c r="J340" s="100">
        <v>2043486.5699999998</v>
      </c>
      <c r="K340" s="2"/>
      <c r="L340" s="3"/>
      <c r="M340" s="108"/>
      <c r="N340" s="108"/>
      <c r="O340" s="2">
        <v>77263.64</v>
      </c>
      <c r="P340" s="3"/>
    </row>
    <row r="341" spans="1:16" x14ac:dyDescent="0.35">
      <c r="A341">
        <v>72004</v>
      </c>
      <c r="C341" s="2"/>
      <c r="J341" s="100">
        <v>65226.87</v>
      </c>
      <c r="K341" s="2"/>
      <c r="L341" s="3"/>
      <c r="M341" s="108"/>
      <c r="N341" s="108"/>
      <c r="O341" s="2">
        <v>2731.55</v>
      </c>
      <c r="P341" s="3"/>
    </row>
    <row r="342" spans="1:16" x14ac:dyDescent="0.35">
      <c r="A342">
        <v>72006</v>
      </c>
      <c r="C342" s="2"/>
      <c r="J342" s="100">
        <v>24946.02</v>
      </c>
      <c r="K342" s="2"/>
      <c r="L342" s="3"/>
      <c r="M342" s="108"/>
      <c r="N342" s="108"/>
      <c r="O342" s="2">
        <v>0</v>
      </c>
      <c r="P342" s="3"/>
    </row>
    <row r="343" spans="1:16" x14ac:dyDescent="0.35">
      <c r="A343">
        <v>72007</v>
      </c>
      <c r="C343" s="2"/>
      <c r="J343" s="100">
        <v>83146.990000000005</v>
      </c>
      <c r="K343" s="2"/>
      <c r="L343" s="3"/>
      <c r="M343" s="108"/>
      <c r="N343" s="108"/>
      <c r="O343" s="2">
        <v>4699.75</v>
      </c>
      <c r="P343" s="3"/>
    </row>
    <row r="344" spans="1:16" x14ac:dyDescent="0.35">
      <c r="A344">
        <v>72009</v>
      </c>
      <c r="C344" s="2"/>
      <c r="J344" s="100">
        <v>525877.09</v>
      </c>
      <c r="K344" s="2"/>
      <c r="L344" s="3"/>
      <c r="M344" s="108"/>
      <c r="N344" s="108"/>
      <c r="O344" s="2">
        <v>24489.72</v>
      </c>
      <c r="P344" s="3"/>
    </row>
    <row r="345" spans="1:16" x14ac:dyDescent="0.35">
      <c r="A345">
        <v>72010</v>
      </c>
      <c r="C345" s="2"/>
      <c r="J345" s="100">
        <v>57067.549999999996</v>
      </c>
      <c r="K345" s="2"/>
      <c r="L345" s="3"/>
      <c r="M345" s="108"/>
      <c r="N345" s="108"/>
      <c r="O345" s="2">
        <v>1799.02</v>
      </c>
      <c r="P345" s="3"/>
    </row>
    <row r="346" spans="1:16" x14ac:dyDescent="0.35">
      <c r="A346">
        <v>72011</v>
      </c>
      <c r="C346" s="2"/>
      <c r="J346" s="100">
        <v>14005.21</v>
      </c>
      <c r="K346" s="2"/>
      <c r="L346" s="3"/>
      <c r="M346" s="108"/>
      <c r="N346" s="108"/>
      <c r="O346" s="2">
        <v>1166.33</v>
      </c>
      <c r="P346" s="3"/>
    </row>
    <row r="347" spans="1:16" x14ac:dyDescent="0.35">
      <c r="A347">
        <v>72012</v>
      </c>
      <c r="C347" s="2"/>
      <c r="J347" s="100">
        <v>13699.539999999999</v>
      </c>
      <c r="K347" s="2"/>
      <c r="L347" s="3"/>
      <c r="M347" s="108"/>
      <c r="N347" s="108"/>
      <c r="O347" s="2">
        <v>0</v>
      </c>
      <c r="P347" s="3"/>
    </row>
    <row r="348" spans="1:16" x14ac:dyDescent="0.35">
      <c r="A348">
        <v>72013</v>
      </c>
      <c r="C348" s="2"/>
      <c r="J348" s="100">
        <v>25226.53</v>
      </c>
      <c r="K348" s="2"/>
      <c r="L348" s="3"/>
      <c r="M348" s="108"/>
      <c r="N348" s="108"/>
      <c r="O348" s="2">
        <v>0</v>
      </c>
      <c r="P348" s="3"/>
    </row>
    <row r="349" spans="1:16" x14ac:dyDescent="0.35">
      <c r="A349">
        <v>72101</v>
      </c>
      <c r="C349" s="2"/>
      <c r="J349" s="100">
        <v>3148927.96</v>
      </c>
      <c r="K349" s="2"/>
      <c r="L349" s="3"/>
      <c r="M349" s="108"/>
      <c r="N349" s="108"/>
      <c r="O349" s="2">
        <v>109136.71</v>
      </c>
      <c r="P349" s="3"/>
    </row>
    <row r="350" spans="1:16" x14ac:dyDescent="0.35">
      <c r="A350">
        <v>72102</v>
      </c>
      <c r="C350" s="2"/>
      <c r="J350" s="100">
        <v>5531984.2000000002</v>
      </c>
      <c r="K350" s="2"/>
      <c r="L350" s="3"/>
      <c r="M350" s="108"/>
      <c r="N350" s="108"/>
      <c r="O350" s="2">
        <v>205943.51</v>
      </c>
      <c r="P350" s="3"/>
    </row>
    <row r="351" spans="1:16" x14ac:dyDescent="0.35">
      <c r="A351">
        <v>72108</v>
      </c>
      <c r="C351" s="2"/>
      <c r="J351" s="100">
        <v>46726.080000000002</v>
      </c>
      <c r="K351" s="2"/>
      <c r="L351" s="3"/>
      <c r="M351" s="108"/>
      <c r="N351" s="108"/>
      <c r="O351" s="2">
        <v>2097.7800000000002</v>
      </c>
      <c r="P351" s="3"/>
    </row>
    <row r="352" spans="1:16" x14ac:dyDescent="0.35">
      <c r="A352">
        <v>72109</v>
      </c>
      <c r="C352" s="2"/>
      <c r="J352" s="100">
        <v>17362.789999999997</v>
      </c>
      <c r="K352" s="2"/>
      <c r="L352" s="3"/>
      <c r="M352" s="108"/>
      <c r="N352" s="108"/>
      <c r="O352" s="2">
        <v>532.62</v>
      </c>
      <c r="P352" s="3"/>
    </row>
    <row r="353" spans="1:16" x14ac:dyDescent="0.35">
      <c r="A353">
        <v>72110</v>
      </c>
      <c r="C353" s="2"/>
      <c r="J353" s="100">
        <v>603556.71</v>
      </c>
      <c r="K353" s="2"/>
      <c r="L353" s="3"/>
      <c r="M353" s="108"/>
      <c r="N353" s="108"/>
      <c r="O353" s="2">
        <v>0</v>
      </c>
      <c r="P353" s="3"/>
    </row>
    <row r="354" spans="1:16" x14ac:dyDescent="0.35">
      <c r="A354">
        <v>72111</v>
      </c>
      <c r="C354" s="2"/>
      <c r="J354" s="100">
        <v>12936.619999999999</v>
      </c>
      <c r="K354" s="2"/>
      <c r="L354" s="3"/>
      <c r="M354" s="108"/>
      <c r="N354" s="108"/>
      <c r="O354" s="2">
        <v>667.82</v>
      </c>
      <c r="P354" s="3"/>
    </row>
    <row r="355" spans="1:16" x14ac:dyDescent="0.35">
      <c r="A355">
        <v>72112</v>
      </c>
      <c r="C355" s="2"/>
      <c r="J355" s="100">
        <v>539608.87</v>
      </c>
      <c r="K355" s="2"/>
      <c r="L355" s="3"/>
      <c r="M355" s="108"/>
      <c r="N355" s="108"/>
      <c r="O355" s="2">
        <v>22112.26</v>
      </c>
      <c r="P355" s="3"/>
    </row>
    <row r="356" spans="1:16" x14ac:dyDescent="0.35">
      <c r="A356">
        <v>72113</v>
      </c>
      <c r="C356" s="2"/>
      <c r="J356" s="100">
        <v>18284.13</v>
      </c>
      <c r="K356" s="2"/>
      <c r="L356" s="3"/>
      <c r="M356" s="108"/>
      <c r="N356" s="108"/>
      <c r="O356" s="2">
        <v>1020.65</v>
      </c>
      <c r="P356" s="3"/>
    </row>
    <row r="357" spans="1:16" x14ac:dyDescent="0.35">
      <c r="A357">
        <v>72114</v>
      </c>
      <c r="C357" s="2"/>
      <c r="J357" s="100">
        <v>81082.03</v>
      </c>
      <c r="K357" s="2"/>
      <c r="L357" s="3"/>
      <c r="M357" s="108"/>
      <c r="N357" s="108"/>
      <c r="O357" s="2">
        <v>0</v>
      </c>
      <c r="P357" s="3"/>
    </row>
    <row r="358" spans="1:16" x14ac:dyDescent="0.35">
      <c r="A358">
        <v>72115</v>
      </c>
      <c r="C358" s="2"/>
      <c r="J358" s="100">
        <v>1590773.04</v>
      </c>
      <c r="K358" s="2"/>
      <c r="L358" s="3"/>
      <c r="M358" s="108"/>
      <c r="N358" s="108"/>
      <c r="O358" s="2">
        <v>62417.22</v>
      </c>
      <c r="P358" s="3"/>
    </row>
    <row r="359" spans="1:16" x14ac:dyDescent="0.35">
      <c r="A359">
        <v>72116</v>
      </c>
      <c r="C359" s="2"/>
      <c r="J359" s="100">
        <v>209697.99000000002</v>
      </c>
      <c r="K359" s="2"/>
      <c r="L359" s="3"/>
      <c r="M359" s="108"/>
      <c r="N359" s="108"/>
      <c r="O359" s="2">
        <v>0</v>
      </c>
      <c r="P359" s="3"/>
    </row>
    <row r="360" spans="1:16" x14ac:dyDescent="0.35">
      <c r="A360">
        <v>72117</v>
      </c>
      <c r="C360" s="2"/>
      <c r="J360" s="100">
        <v>24007.25</v>
      </c>
      <c r="K360" s="2"/>
      <c r="L360" s="3"/>
      <c r="M360" s="108"/>
      <c r="N360" s="108"/>
      <c r="O360" s="2">
        <v>1251.46</v>
      </c>
      <c r="P360" s="3"/>
    </row>
    <row r="361" spans="1:16" x14ac:dyDescent="0.35">
      <c r="A361">
        <v>72119</v>
      </c>
      <c r="C361" s="2"/>
      <c r="J361" s="100">
        <v>685282.40999999992</v>
      </c>
      <c r="K361" s="2"/>
      <c r="L361" s="3"/>
      <c r="M361" s="108"/>
      <c r="N361" s="108"/>
      <c r="O361" s="2">
        <v>13948.48</v>
      </c>
      <c r="P361" s="3"/>
    </row>
    <row r="362" spans="1:16" x14ac:dyDescent="0.35">
      <c r="A362">
        <v>72120</v>
      </c>
      <c r="C362" s="2"/>
      <c r="J362" s="100">
        <v>10651.5</v>
      </c>
      <c r="K362" s="2"/>
      <c r="L362" s="3"/>
      <c r="M362" s="108"/>
      <c r="N362" s="108"/>
      <c r="O362" s="2">
        <v>0</v>
      </c>
      <c r="P362" s="3"/>
    </row>
    <row r="363" spans="1:16" x14ac:dyDescent="0.35">
      <c r="A363">
        <v>72122</v>
      </c>
      <c r="C363" s="2"/>
      <c r="J363" s="100">
        <v>119100.31999999999</v>
      </c>
      <c r="K363" s="2"/>
      <c r="L363" s="3"/>
      <c r="M363" s="108"/>
      <c r="N363" s="108"/>
      <c r="O363" s="2">
        <v>4610.0600000000004</v>
      </c>
      <c r="P363" s="3"/>
    </row>
    <row r="364" spans="1:16" x14ac:dyDescent="0.35">
      <c r="A364">
        <v>72123</v>
      </c>
      <c r="C364" s="2"/>
      <c r="J364" s="100">
        <v>51694.06</v>
      </c>
      <c r="K364" s="2"/>
      <c r="L364" s="3"/>
      <c r="M364" s="108"/>
      <c r="N364" s="108"/>
      <c r="O364" s="2">
        <v>0</v>
      </c>
      <c r="P364" s="3"/>
    </row>
    <row r="365" spans="1:16" x14ac:dyDescent="0.35">
      <c r="A365">
        <v>72124</v>
      </c>
      <c r="C365" s="2"/>
      <c r="J365" s="100">
        <v>639406.44999999995</v>
      </c>
      <c r="K365" s="2"/>
      <c r="L365" s="3"/>
      <c r="M365" s="108"/>
      <c r="N365" s="108"/>
      <c r="O365" s="2">
        <v>0</v>
      </c>
      <c r="P365" s="3"/>
    </row>
    <row r="366" spans="1:16" x14ac:dyDescent="0.35">
      <c r="A366">
        <v>72125</v>
      </c>
      <c r="C366" s="2"/>
      <c r="J366" s="100">
        <v>20733.39</v>
      </c>
      <c r="K366" s="2"/>
      <c r="L366" s="3"/>
      <c r="M366" s="108"/>
      <c r="N366" s="108"/>
      <c r="O366" s="2">
        <v>0</v>
      </c>
      <c r="P366" s="3"/>
    </row>
    <row r="367" spans="1:16" x14ac:dyDescent="0.35">
      <c r="A367">
        <v>72126</v>
      </c>
      <c r="C367" s="2"/>
      <c r="J367" s="100">
        <v>8225.2199999999993</v>
      </c>
      <c r="K367" s="2"/>
      <c r="L367" s="3"/>
      <c r="M367" s="108"/>
      <c r="N367" s="108"/>
      <c r="O367" s="2">
        <v>134.74</v>
      </c>
      <c r="P367" s="3"/>
    </row>
    <row r="368" spans="1:16" x14ac:dyDescent="0.35">
      <c r="A368">
        <v>72127</v>
      </c>
      <c r="C368" s="2"/>
      <c r="J368" s="100">
        <v>164942.12999999998</v>
      </c>
      <c r="K368" s="2"/>
      <c r="L368" s="3"/>
      <c r="M368" s="108"/>
      <c r="N368" s="108"/>
      <c r="O368" s="2">
        <v>0</v>
      </c>
      <c r="P368" s="3"/>
    </row>
    <row r="369" spans="1:16" x14ac:dyDescent="0.35">
      <c r="A369">
        <v>72129</v>
      </c>
      <c r="C369" s="2"/>
      <c r="J369" s="100">
        <v>75155.88</v>
      </c>
      <c r="K369" s="2"/>
      <c r="L369" s="3"/>
      <c r="M369" s="108"/>
      <c r="N369" s="108"/>
      <c r="O369" s="2">
        <v>0</v>
      </c>
      <c r="P369" s="3"/>
    </row>
    <row r="370" spans="1:16" x14ac:dyDescent="0.35">
      <c r="A370">
        <v>72201</v>
      </c>
      <c r="C370" s="2"/>
      <c r="J370" s="100">
        <v>1037245.38</v>
      </c>
      <c r="K370" s="2"/>
      <c r="L370" s="3"/>
      <c r="M370" s="108"/>
      <c r="N370" s="108"/>
      <c r="O370" s="2">
        <v>40457.279999999999</v>
      </c>
      <c r="P370" s="3"/>
    </row>
    <row r="371" spans="1:16" x14ac:dyDescent="0.35">
      <c r="A371">
        <v>72202</v>
      </c>
      <c r="C371" s="2"/>
      <c r="J371" s="100">
        <v>3048395.7</v>
      </c>
      <c r="K371" s="2"/>
      <c r="L371" s="3"/>
      <c r="M371" s="108"/>
      <c r="N371" s="108"/>
      <c r="O371" s="2">
        <v>125165.36</v>
      </c>
      <c r="P371" s="3"/>
    </row>
    <row r="372" spans="1:16" x14ac:dyDescent="0.35">
      <c r="A372">
        <v>72203</v>
      </c>
      <c r="C372" s="2"/>
      <c r="J372" s="100">
        <v>58390.070000000007</v>
      </c>
      <c r="K372" s="2"/>
      <c r="L372" s="3"/>
      <c r="M372" s="108"/>
      <c r="N372" s="108"/>
      <c r="O372" s="2">
        <v>0</v>
      </c>
      <c r="P372" s="3"/>
    </row>
    <row r="373" spans="1:16" x14ac:dyDescent="0.35">
      <c r="A373">
        <v>72204</v>
      </c>
      <c r="C373" s="2"/>
      <c r="J373" s="100">
        <v>971842.32</v>
      </c>
      <c r="K373" s="2"/>
      <c r="L373" s="3"/>
      <c r="M373" s="108"/>
      <c r="N373" s="108"/>
      <c r="O373" s="2">
        <v>0</v>
      </c>
      <c r="P373" s="3"/>
    </row>
    <row r="374" spans="1:16" x14ac:dyDescent="0.35">
      <c r="A374">
        <v>72205</v>
      </c>
      <c r="C374" s="2"/>
      <c r="J374" s="100">
        <v>498409.28</v>
      </c>
      <c r="K374" s="2"/>
      <c r="L374" s="3"/>
      <c r="M374" s="108"/>
      <c r="N374" s="108"/>
      <c r="O374" s="2">
        <v>20714.36</v>
      </c>
      <c r="P374" s="3"/>
    </row>
    <row r="375" spans="1:16" x14ac:dyDescent="0.35">
      <c r="A375">
        <v>72206</v>
      </c>
      <c r="C375" s="2"/>
      <c r="J375" s="100">
        <v>2705.16</v>
      </c>
      <c r="K375" s="2"/>
      <c r="L375" s="3"/>
      <c r="M375" s="108"/>
      <c r="N375" s="108"/>
      <c r="O375" s="2">
        <v>0</v>
      </c>
      <c r="P375" s="3"/>
    </row>
    <row r="376" spans="1:16" x14ac:dyDescent="0.35">
      <c r="A376">
        <v>72207</v>
      </c>
      <c r="C376" s="2"/>
      <c r="J376" s="100">
        <v>114196.5</v>
      </c>
      <c r="K376" s="2"/>
      <c r="L376" s="3"/>
      <c r="M376" s="108"/>
      <c r="N376" s="108"/>
      <c r="O376" s="2">
        <v>3607.02</v>
      </c>
      <c r="P376" s="3"/>
    </row>
    <row r="377" spans="1:16" x14ac:dyDescent="0.35">
      <c r="A377">
        <v>72210</v>
      </c>
      <c r="C377" s="2"/>
      <c r="J377" s="100">
        <v>491870.55</v>
      </c>
      <c r="K377" s="2"/>
      <c r="L377" s="3"/>
      <c r="M377" s="108"/>
      <c r="N377" s="108"/>
      <c r="O377" s="2">
        <v>0</v>
      </c>
      <c r="P377" s="3"/>
    </row>
    <row r="378" spans="1:16" x14ac:dyDescent="0.35">
      <c r="A378">
        <v>72301</v>
      </c>
      <c r="C378" s="2"/>
      <c r="J378" s="100">
        <v>3284555.08</v>
      </c>
      <c r="K378" s="2"/>
      <c r="L378" s="3"/>
      <c r="M378" s="108"/>
      <c r="N378" s="108"/>
      <c r="O378" s="2">
        <v>0</v>
      </c>
      <c r="P378" s="3"/>
    </row>
    <row r="379" spans="1:16" x14ac:dyDescent="0.35">
      <c r="A379">
        <v>72302</v>
      </c>
      <c r="C379" s="2"/>
      <c r="J379" s="100">
        <v>7676776.7499999991</v>
      </c>
      <c r="K379" s="2"/>
      <c r="L379" s="3"/>
      <c r="M379" s="108"/>
      <c r="N379" s="108"/>
      <c r="O379" s="2">
        <v>264331.86</v>
      </c>
      <c r="P379" s="3"/>
    </row>
    <row r="380" spans="1:16" x14ac:dyDescent="0.35">
      <c r="A380">
        <v>72303</v>
      </c>
      <c r="C380" s="2"/>
      <c r="J380" s="100">
        <v>1776032.3599999999</v>
      </c>
      <c r="K380" s="2"/>
      <c r="L380" s="3"/>
      <c r="M380" s="108"/>
      <c r="N380" s="108"/>
      <c r="O380" s="2">
        <v>0</v>
      </c>
      <c r="P380" s="3"/>
    </row>
    <row r="381" spans="1:16" x14ac:dyDescent="0.35">
      <c r="A381">
        <v>72304</v>
      </c>
      <c r="C381" s="2"/>
      <c r="J381" s="100">
        <v>1813629.86</v>
      </c>
      <c r="K381" s="2"/>
      <c r="L381" s="3"/>
      <c r="M381" s="108"/>
      <c r="N381" s="108"/>
      <c r="O381" s="2">
        <v>70836.23</v>
      </c>
      <c r="P381" s="3"/>
    </row>
    <row r="382" spans="1:16" x14ac:dyDescent="0.35">
      <c r="A382">
        <v>72305</v>
      </c>
      <c r="C382" s="2"/>
      <c r="J382" s="100">
        <v>17095039.700000003</v>
      </c>
      <c r="K382" s="2"/>
      <c r="L382" s="3"/>
      <c r="M382" s="108"/>
      <c r="N382" s="108"/>
      <c r="O382" s="2">
        <v>647944.59</v>
      </c>
      <c r="P382" s="3"/>
    </row>
    <row r="383" spans="1:16" x14ac:dyDescent="0.35">
      <c r="A383">
        <v>72306</v>
      </c>
      <c r="C383" s="2"/>
      <c r="J383" s="100">
        <v>3195131.39</v>
      </c>
      <c r="K383" s="2"/>
      <c r="L383" s="3"/>
      <c r="M383" s="108"/>
      <c r="N383" s="108"/>
      <c r="O383" s="2">
        <v>0</v>
      </c>
      <c r="P383" s="3"/>
    </row>
    <row r="384" spans="1:16" x14ac:dyDescent="0.35">
      <c r="A384">
        <v>72307</v>
      </c>
      <c r="C384" s="2"/>
      <c r="J384" s="100">
        <v>84158.069999999992</v>
      </c>
      <c r="K384" s="2"/>
      <c r="L384" s="3"/>
      <c r="M384" s="108"/>
      <c r="N384" s="108"/>
      <c r="O384" s="2">
        <v>0</v>
      </c>
      <c r="P384" s="3"/>
    </row>
    <row r="385" spans="1:16" x14ac:dyDescent="0.35">
      <c r="A385">
        <v>72309</v>
      </c>
      <c r="C385" s="2"/>
      <c r="J385" s="100">
        <v>2012535.4899999998</v>
      </c>
      <c r="K385" s="2"/>
      <c r="L385" s="3"/>
      <c r="M385" s="108"/>
      <c r="N385" s="108"/>
      <c r="O385" s="2">
        <v>44024.18</v>
      </c>
      <c r="P385" s="3"/>
    </row>
    <row r="386" spans="1:16" x14ac:dyDescent="0.35">
      <c r="A386">
        <v>72314</v>
      </c>
      <c r="C386" s="2"/>
      <c r="J386" s="100">
        <v>2531799.8200000003</v>
      </c>
      <c r="K386" s="2"/>
      <c r="L386" s="3"/>
      <c r="M386" s="108"/>
      <c r="N386" s="108"/>
      <c r="O386" s="2">
        <v>0</v>
      </c>
      <c r="P386" s="3"/>
    </row>
    <row r="387" spans="1:16" x14ac:dyDescent="0.35">
      <c r="A387">
        <v>72316</v>
      </c>
      <c r="C387" s="2"/>
      <c r="J387" s="100">
        <v>158088.58000000002</v>
      </c>
      <c r="K387" s="2"/>
      <c r="L387" s="3"/>
      <c r="M387" s="108"/>
      <c r="N387" s="108"/>
      <c r="O387" s="2">
        <v>0</v>
      </c>
      <c r="P387" s="3"/>
    </row>
    <row r="388" spans="1:16" x14ac:dyDescent="0.35">
      <c r="A388">
        <v>72319</v>
      </c>
      <c r="C388" s="2"/>
      <c r="J388" s="100">
        <v>1100222.6799999997</v>
      </c>
      <c r="K388" s="2"/>
      <c r="L388" s="3"/>
      <c r="M388" s="108"/>
      <c r="N388" s="108"/>
      <c r="O388" s="2">
        <v>0</v>
      </c>
      <c r="P388" s="3"/>
    </row>
    <row r="389" spans="1:16" x14ac:dyDescent="0.35">
      <c r="A389">
        <v>72321</v>
      </c>
      <c r="C389" s="2"/>
      <c r="J389" s="100">
        <v>3094936.2499999995</v>
      </c>
      <c r="K389" s="2"/>
      <c r="L389" s="3"/>
      <c r="M389" s="108"/>
      <c r="N389" s="108"/>
      <c r="O389" s="2">
        <v>133672.73000000001</v>
      </c>
      <c r="P389" s="3"/>
    </row>
    <row r="390" spans="1:16" x14ac:dyDescent="0.35">
      <c r="A390">
        <v>72322</v>
      </c>
      <c r="C390" s="2"/>
      <c r="J390" s="100">
        <v>109672.73000000001</v>
      </c>
      <c r="K390" s="2"/>
      <c r="L390" s="3"/>
      <c r="M390" s="108"/>
      <c r="N390" s="108"/>
      <c r="O390" s="2">
        <v>0</v>
      </c>
      <c r="P390" s="3"/>
    </row>
    <row r="391" spans="1:16" x14ac:dyDescent="0.35">
      <c r="A391">
        <v>72323</v>
      </c>
      <c r="C391" s="2"/>
      <c r="J391" s="100">
        <v>944160.48</v>
      </c>
      <c r="K391" s="2"/>
      <c r="L391" s="3"/>
      <c r="M391" s="108"/>
      <c r="N391" s="108"/>
      <c r="O391" s="2">
        <v>32028.65</v>
      </c>
      <c r="P391" s="3"/>
    </row>
    <row r="392" spans="1:16" x14ac:dyDescent="0.35">
      <c r="A392">
        <v>72324</v>
      </c>
      <c r="C392" s="2"/>
      <c r="J392" s="100">
        <v>11274.720000000001</v>
      </c>
      <c r="K392" s="2"/>
      <c r="L392" s="3"/>
      <c r="M392" s="108"/>
      <c r="N392" s="108"/>
      <c r="O392" s="2">
        <v>0</v>
      </c>
      <c r="P392" s="3"/>
    </row>
    <row r="393" spans="1:16" x14ac:dyDescent="0.35">
      <c r="A393">
        <v>72327</v>
      </c>
      <c r="C393" s="2"/>
      <c r="J393" s="100">
        <v>1030939.23</v>
      </c>
      <c r="K393" s="2"/>
      <c r="L393" s="3"/>
      <c r="M393" s="108"/>
      <c r="N393" s="108"/>
      <c r="O393" s="2">
        <v>67929</v>
      </c>
      <c r="P393" s="3"/>
    </row>
    <row r="394" spans="1:16" x14ac:dyDescent="0.35">
      <c r="A394">
        <v>72328</v>
      </c>
      <c r="C394" s="2"/>
      <c r="J394" s="100">
        <v>6005.19</v>
      </c>
      <c r="K394" s="2"/>
      <c r="L394" s="3"/>
      <c r="M394" s="108"/>
      <c r="N394" s="108"/>
      <c r="O394" s="2">
        <v>0</v>
      </c>
      <c r="P394" s="3"/>
    </row>
    <row r="395" spans="1:16" x14ac:dyDescent="0.35">
      <c r="A395">
        <v>72329</v>
      </c>
      <c r="C395" s="2"/>
      <c r="J395" s="100">
        <v>53207.89</v>
      </c>
      <c r="K395" s="2"/>
      <c r="L395" s="3"/>
      <c r="M395" s="108"/>
      <c r="N395" s="108"/>
      <c r="O395" s="2">
        <v>0</v>
      </c>
      <c r="P395" s="3"/>
    </row>
    <row r="396" spans="1:16" x14ac:dyDescent="0.35">
      <c r="A396">
        <v>72330</v>
      </c>
      <c r="C396" s="2"/>
      <c r="J396" s="100">
        <v>78895.25</v>
      </c>
      <c r="K396" s="2"/>
      <c r="L396" s="3"/>
      <c r="M396" s="108"/>
      <c r="N396" s="108"/>
      <c r="O396" s="2">
        <v>0</v>
      </c>
      <c r="P396" s="3"/>
    </row>
    <row r="397" spans="1:16" x14ac:dyDescent="0.35">
      <c r="A397">
        <v>72331</v>
      </c>
      <c r="C397" s="2"/>
      <c r="J397" s="100">
        <v>301456.60000000003</v>
      </c>
      <c r="K397" s="2"/>
      <c r="L397" s="3"/>
      <c r="M397" s="108"/>
      <c r="N397" s="108"/>
      <c r="O397" s="2">
        <v>11969.53</v>
      </c>
      <c r="P397" s="3"/>
    </row>
    <row r="398" spans="1:16" x14ac:dyDescent="0.35">
      <c r="A398">
        <v>72332</v>
      </c>
      <c r="C398" s="2"/>
      <c r="J398" s="100">
        <v>926367.02</v>
      </c>
      <c r="K398" s="2"/>
      <c r="L398" s="3"/>
      <c r="M398" s="108"/>
      <c r="N398" s="108"/>
      <c r="O398" s="2">
        <v>21524.3</v>
      </c>
      <c r="P398" s="3"/>
    </row>
    <row r="399" spans="1:16" x14ac:dyDescent="0.35">
      <c r="A399">
        <v>72333</v>
      </c>
      <c r="C399" s="2"/>
      <c r="J399" s="100">
        <v>199855.87000000002</v>
      </c>
      <c r="K399" s="2"/>
      <c r="L399" s="3"/>
      <c r="M399" s="108"/>
      <c r="N399" s="108"/>
      <c r="O399" s="2">
        <v>5223.55</v>
      </c>
      <c r="P399" s="3"/>
    </row>
    <row r="400" spans="1:16" x14ac:dyDescent="0.35">
      <c r="A400">
        <v>72334</v>
      </c>
      <c r="C400" s="2"/>
      <c r="J400" s="100">
        <v>1365842.66</v>
      </c>
      <c r="K400" s="2"/>
      <c r="L400" s="3"/>
      <c r="M400" s="108"/>
      <c r="N400" s="108"/>
      <c r="O400" s="2">
        <v>0</v>
      </c>
      <c r="P400" s="3"/>
    </row>
    <row r="401" spans="1:16" x14ac:dyDescent="0.35">
      <c r="A401">
        <v>72335</v>
      </c>
      <c r="C401" s="2"/>
      <c r="J401" s="100">
        <v>271811.87999999995</v>
      </c>
      <c r="K401" s="2"/>
      <c r="L401" s="3"/>
      <c r="M401" s="108"/>
      <c r="N401" s="108"/>
      <c r="O401" s="2">
        <v>0</v>
      </c>
      <c r="P401" s="3"/>
    </row>
    <row r="402" spans="1:16" x14ac:dyDescent="0.35">
      <c r="A402">
        <v>72338</v>
      </c>
      <c r="C402" s="2"/>
      <c r="J402" s="100">
        <v>63909.36</v>
      </c>
      <c r="K402" s="2"/>
      <c r="L402" s="3"/>
      <c r="M402" s="108"/>
      <c r="N402" s="108"/>
      <c r="O402" s="2">
        <v>0</v>
      </c>
      <c r="P402" s="3"/>
    </row>
    <row r="403" spans="1:16" x14ac:dyDescent="0.35">
      <c r="A403">
        <v>72339</v>
      </c>
      <c r="C403" s="2"/>
      <c r="J403" s="100">
        <v>234327.98</v>
      </c>
      <c r="K403" s="2"/>
      <c r="L403" s="3"/>
      <c r="M403" s="108"/>
      <c r="N403" s="108"/>
      <c r="O403" s="2">
        <v>0</v>
      </c>
      <c r="P403" s="3"/>
    </row>
    <row r="404" spans="1:16" x14ac:dyDescent="0.35">
      <c r="A404">
        <v>72340</v>
      </c>
      <c r="C404" s="2"/>
      <c r="J404" s="100">
        <v>370.5</v>
      </c>
      <c r="K404" s="2"/>
      <c r="L404" s="3"/>
      <c r="M404" s="108"/>
      <c r="N404" s="108"/>
      <c r="O404" s="2">
        <v>0</v>
      </c>
      <c r="P404" s="3"/>
    </row>
    <row r="405" spans="1:16" x14ac:dyDescent="0.35">
      <c r="A405">
        <v>72342</v>
      </c>
      <c r="C405" s="2"/>
      <c r="J405" s="100">
        <v>550414.47</v>
      </c>
      <c r="K405" s="2"/>
      <c r="L405" s="3"/>
      <c r="M405" s="108"/>
      <c r="N405" s="108"/>
      <c r="O405" s="2">
        <v>0</v>
      </c>
      <c r="P405" s="3"/>
    </row>
    <row r="406" spans="1:16" x14ac:dyDescent="0.35">
      <c r="A406">
        <v>72343</v>
      </c>
      <c r="C406" s="2"/>
      <c r="J406" s="100">
        <v>0</v>
      </c>
      <c r="K406" s="2"/>
      <c r="L406" s="3"/>
      <c r="M406" s="108"/>
      <c r="N406" s="108"/>
      <c r="O406" s="2">
        <v>0</v>
      </c>
      <c r="P406" s="3"/>
    </row>
    <row r="407" spans="1:16" x14ac:dyDescent="0.35">
      <c r="A407">
        <v>72346</v>
      </c>
      <c r="C407" s="2"/>
      <c r="J407" s="100">
        <v>52798.569999999992</v>
      </c>
      <c r="K407" s="2"/>
      <c r="L407" s="3"/>
      <c r="M407" s="108"/>
      <c r="N407" s="108"/>
      <c r="O407" s="2">
        <v>0</v>
      </c>
      <c r="P407" s="3"/>
    </row>
    <row r="408" spans="1:16" x14ac:dyDescent="0.35">
      <c r="A408">
        <v>72347</v>
      </c>
      <c r="C408" s="2"/>
      <c r="J408" s="100">
        <v>0</v>
      </c>
      <c r="K408" s="2"/>
      <c r="L408" s="3"/>
      <c r="M408" s="108"/>
      <c r="N408" s="108"/>
      <c r="O408" s="2">
        <v>0</v>
      </c>
      <c r="P408" s="3"/>
    </row>
    <row r="409" spans="1:16" x14ac:dyDescent="0.35">
      <c r="A409">
        <v>72348</v>
      </c>
      <c r="C409" s="2"/>
      <c r="J409" s="100">
        <v>128542.32</v>
      </c>
      <c r="K409" s="2"/>
      <c r="L409" s="3"/>
      <c r="M409" s="108"/>
      <c r="N409" s="108"/>
      <c r="O409" s="2">
        <v>0</v>
      </c>
      <c r="P409" s="3"/>
    </row>
    <row r="410" spans="1:16" x14ac:dyDescent="0.35">
      <c r="A410">
        <v>72349</v>
      </c>
      <c r="C410" s="2"/>
      <c r="J410" s="100">
        <v>24821.99</v>
      </c>
      <c r="K410" s="2"/>
      <c r="L410" s="3"/>
      <c r="M410" s="108"/>
      <c r="N410" s="108"/>
      <c r="O410" s="2">
        <v>0</v>
      </c>
      <c r="P410" s="3"/>
    </row>
    <row r="411" spans="1:16" x14ac:dyDescent="0.35">
      <c r="A411">
        <v>72351</v>
      </c>
      <c r="C411" s="2"/>
      <c r="J411" s="100">
        <v>345254.04</v>
      </c>
      <c r="K411" s="2"/>
      <c r="L411" s="3"/>
      <c r="M411" s="108"/>
      <c r="N411" s="108"/>
      <c r="O411" s="2">
        <v>0</v>
      </c>
      <c r="P411" s="3"/>
    </row>
    <row r="412" spans="1:16" x14ac:dyDescent="0.35">
      <c r="A412">
        <v>72352</v>
      </c>
      <c r="C412" s="2"/>
      <c r="J412" s="100">
        <v>9594.8300000000017</v>
      </c>
      <c r="K412" s="2"/>
      <c r="L412" s="3"/>
      <c r="M412" s="108"/>
      <c r="N412" s="108"/>
      <c r="O412" s="2">
        <v>0</v>
      </c>
      <c r="P412" s="3"/>
    </row>
    <row r="413" spans="1:16" x14ac:dyDescent="0.35">
      <c r="A413">
        <v>72353</v>
      </c>
      <c r="C413" s="2"/>
      <c r="J413" s="100">
        <v>20588.760000000002</v>
      </c>
      <c r="K413" s="2"/>
      <c r="L413" s="3"/>
      <c r="M413" s="108"/>
      <c r="N413" s="108"/>
      <c r="O413" s="2">
        <v>0</v>
      </c>
      <c r="P413" s="3"/>
    </row>
    <row r="414" spans="1:16" x14ac:dyDescent="0.35">
      <c r="A414">
        <v>72401</v>
      </c>
      <c r="C414" s="2"/>
      <c r="J414" s="100">
        <v>2162349.29</v>
      </c>
      <c r="K414" s="2"/>
      <c r="L414" s="3"/>
      <c r="M414" s="108"/>
      <c r="N414" s="108"/>
      <c r="O414" s="2">
        <v>0</v>
      </c>
      <c r="P414" s="3"/>
    </row>
    <row r="415" spans="1:16" x14ac:dyDescent="0.35">
      <c r="A415">
        <v>72402</v>
      </c>
      <c r="C415" s="2"/>
      <c r="J415" s="100">
        <v>585624.87</v>
      </c>
      <c r="K415" s="2"/>
      <c r="L415" s="3"/>
      <c r="M415" s="108"/>
      <c r="N415" s="108"/>
      <c r="O415" s="2">
        <v>47963.86</v>
      </c>
      <c r="P415" s="3"/>
    </row>
    <row r="416" spans="1:16" x14ac:dyDescent="0.35">
      <c r="A416">
        <v>72403</v>
      </c>
      <c r="C416" s="2"/>
      <c r="J416" s="100">
        <v>2751907.13</v>
      </c>
      <c r="K416" s="2"/>
      <c r="L416" s="3"/>
      <c r="M416" s="108"/>
      <c r="N416" s="108"/>
      <c r="O416" s="2">
        <v>114538</v>
      </c>
      <c r="P416" s="3"/>
    </row>
    <row r="417" spans="1:16" x14ac:dyDescent="0.35">
      <c r="A417">
        <v>72404</v>
      </c>
      <c r="C417" s="2"/>
      <c r="J417" s="100">
        <v>175495.97</v>
      </c>
      <c r="K417" s="2"/>
      <c r="L417" s="3"/>
      <c r="M417" s="108"/>
      <c r="N417" s="108"/>
      <c r="O417" s="2">
        <v>8773.3799999999992</v>
      </c>
      <c r="P417" s="3"/>
    </row>
    <row r="418" spans="1:16" x14ac:dyDescent="0.35">
      <c r="A418">
        <v>72407</v>
      </c>
      <c r="C418" s="2"/>
      <c r="J418" s="100">
        <v>743282.12</v>
      </c>
      <c r="K418" s="2"/>
      <c r="L418" s="3"/>
      <c r="M418" s="108"/>
      <c r="N418" s="108"/>
      <c r="O418" s="2">
        <v>0</v>
      </c>
      <c r="P418" s="3"/>
    </row>
    <row r="419" spans="1:16" x14ac:dyDescent="0.35">
      <c r="A419">
        <v>72408</v>
      </c>
      <c r="C419" s="2"/>
      <c r="J419" s="100">
        <v>162335.21000000002</v>
      </c>
      <c r="K419" s="2"/>
      <c r="L419" s="3"/>
      <c r="M419" s="108"/>
      <c r="N419" s="108"/>
      <c r="O419" s="2">
        <v>0</v>
      </c>
      <c r="P419" s="3"/>
    </row>
    <row r="420" spans="1:16" x14ac:dyDescent="0.35">
      <c r="A420">
        <v>72409</v>
      </c>
      <c r="C420" s="2"/>
      <c r="J420" s="100">
        <v>1693364.52</v>
      </c>
      <c r="K420" s="2"/>
      <c r="L420" s="3"/>
      <c r="M420" s="108"/>
      <c r="N420" s="108"/>
      <c r="O420" s="2">
        <v>82775.100000000006</v>
      </c>
      <c r="P420" s="3"/>
    </row>
    <row r="421" spans="1:16" x14ac:dyDescent="0.35">
      <c r="A421">
        <v>72411</v>
      </c>
      <c r="C421" s="2"/>
      <c r="J421" s="100">
        <v>17405.849999999999</v>
      </c>
      <c r="K421" s="2"/>
      <c r="L421" s="3"/>
      <c r="M421" s="108"/>
      <c r="N421" s="108"/>
      <c r="O421" s="2">
        <v>0</v>
      </c>
      <c r="P421" s="3"/>
    </row>
    <row r="422" spans="1:16" x14ac:dyDescent="0.35">
      <c r="A422">
        <v>72412</v>
      </c>
      <c r="C422" s="2"/>
      <c r="J422" s="100">
        <v>40699.829999999994</v>
      </c>
      <c r="K422" s="2"/>
      <c r="L422" s="3"/>
      <c r="M422" s="108"/>
      <c r="N422" s="108"/>
      <c r="O422" s="2">
        <v>2302.46</v>
      </c>
      <c r="P422" s="3"/>
    </row>
    <row r="423" spans="1:16" x14ac:dyDescent="0.35">
      <c r="A423">
        <v>72413</v>
      </c>
      <c r="C423" s="2"/>
      <c r="J423" s="100">
        <v>308506.45</v>
      </c>
      <c r="K423" s="2"/>
      <c r="L423" s="3"/>
      <c r="M423" s="108"/>
      <c r="N423" s="108"/>
      <c r="O423" s="2">
        <v>0</v>
      </c>
      <c r="P423" s="3"/>
    </row>
    <row r="424" spans="1:16" x14ac:dyDescent="0.35">
      <c r="A424">
        <v>72415</v>
      </c>
      <c r="C424" s="2"/>
      <c r="J424" s="100">
        <v>53713.34</v>
      </c>
      <c r="K424" s="2"/>
      <c r="L424" s="3"/>
      <c r="M424" s="108"/>
      <c r="N424" s="108"/>
      <c r="O424" s="2">
        <v>0</v>
      </c>
      <c r="P424" s="3"/>
    </row>
    <row r="425" spans="1:16" x14ac:dyDescent="0.35">
      <c r="A425">
        <v>72416</v>
      </c>
      <c r="C425" s="2"/>
      <c r="J425" s="100">
        <v>2207966.5600000005</v>
      </c>
      <c r="K425" s="2"/>
      <c r="L425" s="3"/>
      <c r="M425" s="108"/>
      <c r="N425" s="108"/>
      <c r="O425" s="2">
        <v>0</v>
      </c>
      <c r="P425" s="3"/>
    </row>
    <row r="426" spans="1:16" x14ac:dyDescent="0.35">
      <c r="A426">
        <v>72501</v>
      </c>
      <c r="C426" s="2"/>
      <c r="J426" s="100">
        <v>803848.54999999993</v>
      </c>
      <c r="K426" s="2"/>
      <c r="L426" s="3"/>
      <c r="M426" s="108"/>
      <c r="N426" s="108"/>
      <c r="O426" s="2">
        <v>43971.55</v>
      </c>
      <c r="P426" s="3"/>
    </row>
    <row r="427" spans="1:16" x14ac:dyDescent="0.35">
      <c r="A427">
        <v>72502</v>
      </c>
      <c r="C427" s="2"/>
      <c r="J427" s="100">
        <v>41429.57</v>
      </c>
      <c r="K427" s="2"/>
      <c r="L427" s="3"/>
      <c r="M427" s="108"/>
      <c r="N427" s="108"/>
      <c r="O427" s="2">
        <v>1641.23</v>
      </c>
      <c r="P427" s="3"/>
    </row>
    <row r="428" spans="1:16" x14ac:dyDescent="0.35">
      <c r="A428">
        <v>72504</v>
      </c>
      <c r="C428" s="2"/>
      <c r="J428" s="100">
        <v>19958.099999999999</v>
      </c>
      <c r="K428" s="2"/>
      <c r="L428" s="3"/>
      <c r="M428" s="108"/>
      <c r="N428" s="108"/>
      <c r="O428" s="2">
        <v>471.82</v>
      </c>
      <c r="P428" s="3"/>
    </row>
    <row r="429" spans="1:16" x14ac:dyDescent="0.35">
      <c r="A429">
        <v>72506</v>
      </c>
      <c r="C429" s="2"/>
      <c r="J429" s="100">
        <v>133576.78</v>
      </c>
      <c r="K429" s="2"/>
      <c r="L429" s="3"/>
      <c r="M429" s="108"/>
      <c r="N429" s="108"/>
      <c r="O429" s="2">
        <v>9803.92</v>
      </c>
      <c r="P429" s="3"/>
    </row>
    <row r="430" spans="1:16" x14ac:dyDescent="0.35">
      <c r="A430">
        <v>72507</v>
      </c>
      <c r="C430" s="2"/>
      <c r="J430" s="100">
        <v>344958.18000000005</v>
      </c>
      <c r="K430" s="2"/>
      <c r="L430" s="3"/>
      <c r="M430" s="108"/>
      <c r="N430" s="108"/>
      <c r="O430" s="2">
        <v>0</v>
      </c>
      <c r="P430" s="3"/>
    </row>
    <row r="431" spans="1:16" x14ac:dyDescent="0.35">
      <c r="A431">
        <v>72509</v>
      </c>
      <c r="C431" s="2"/>
      <c r="J431" s="100">
        <v>107390.75</v>
      </c>
      <c r="K431" s="2"/>
      <c r="L431" s="3"/>
      <c r="M431" s="108"/>
      <c r="N431" s="108"/>
      <c r="O431" s="2">
        <v>4668.1000000000004</v>
      </c>
      <c r="P431" s="3"/>
    </row>
    <row r="432" spans="1:16" x14ac:dyDescent="0.35">
      <c r="A432">
        <v>72510</v>
      </c>
      <c r="C432" s="2"/>
      <c r="J432" s="100">
        <v>64479.899999999994</v>
      </c>
      <c r="K432" s="2"/>
      <c r="L432" s="3"/>
      <c r="M432" s="108"/>
      <c r="N432" s="108"/>
      <c r="O432" s="2">
        <v>1042.48</v>
      </c>
      <c r="P432" s="3"/>
    </row>
    <row r="433" spans="1:16" x14ac:dyDescent="0.35">
      <c r="A433">
        <v>72512</v>
      </c>
      <c r="C433" s="2"/>
      <c r="J433" s="100">
        <v>115675.34000000001</v>
      </c>
      <c r="K433" s="2"/>
      <c r="L433" s="3"/>
      <c r="M433" s="108"/>
      <c r="N433" s="108"/>
      <c r="O433" s="2">
        <v>0</v>
      </c>
      <c r="P433" s="3"/>
    </row>
    <row r="434" spans="1:16" x14ac:dyDescent="0.35">
      <c r="A434">
        <v>72513</v>
      </c>
      <c r="C434" s="2"/>
      <c r="J434" s="100">
        <v>200746.94</v>
      </c>
      <c r="K434" s="2"/>
      <c r="L434" s="3"/>
      <c r="M434" s="108"/>
      <c r="N434" s="108"/>
      <c r="O434" s="2">
        <v>0</v>
      </c>
      <c r="P434" s="3"/>
    </row>
    <row r="435" spans="1:16" x14ac:dyDescent="0.35">
      <c r="A435">
        <v>72515</v>
      </c>
      <c r="C435" s="2"/>
      <c r="J435" s="100">
        <v>20493.91</v>
      </c>
      <c r="K435" s="2"/>
      <c r="L435" s="3"/>
      <c r="M435" s="108"/>
      <c r="N435" s="108"/>
      <c r="O435" s="2">
        <v>0</v>
      </c>
      <c r="P435" s="3"/>
    </row>
    <row r="436" spans="1:16" x14ac:dyDescent="0.35">
      <c r="A436">
        <v>72601</v>
      </c>
      <c r="C436" s="2"/>
      <c r="J436" s="100">
        <v>15735658.109999998</v>
      </c>
      <c r="K436" s="2"/>
      <c r="L436" s="3"/>
      <c r="M436" s="108"/>
      <c r="N436" s="108"/>
      <c r="O436" s="2">
        <v>510816.89</v>
      </c>
      <c r="P436" s="3"/>
    </row>
    <row r="437" spans="1:16" x14ac:dyDescent="0.35">
      <c r="A437">
        <v>72602</v>
      </c>
      <c r="C437" s="2"/>
      <c r="J437" s="100">
        <v>2191960.4000000004</v>
      </c>
      <c r="K437" s="2"/>
      <c r="L437" s="3"/>
      <c r="M437" s="108"/>
      <c r="N437" s="108"/>
      <c r="O437" s="2">
        <v>51478.59</v>
      </c>
      <c r="P437" s="3"/>
    </row>
    <row r="438" spans="1:16" x14ac:dyDescent="0.35">
      <c r="A438">
        <v>72604</v>
      </c>
      <c r="C438" s="2"/>
      <c r="J438" s="100">
        <v>6418135.9400000004</v>
      </c>
      <c r="K438" s="2"/>
      <c r="L438" s="3"/>
      <c r="M438" s="108"/>
      <c r="N438" s="108"/>
      <c r="O438" s="2">
        <v>222222.31</v>
      </c>
      <c r="P438" s="3"/>
    </row>
    <row r="439" spans="1:16" x14ac:dyDescent="0.35">
      <c r="A439">
        <v>72605</v>
      </c>
      <c r="C439" s="2"/>
      <c r="J439" s="100">
        <v>538753.23</v>
      </c>
      <c r="K439" s="2"/>
      <c r="L439" s="3"/>
      <c r="M439" s="108"/>
      <c r="N439" s="108"/>
      <c r="O439" s="2">
        <v>19816.03</v>
      </c>
      <c r="P439" s="3"/>
    </row>
    <row r="440" spans="1:16" x14ac:dyDescent="0.35">
      <c r="A440">
        <v>72606</v>
      </c>
      <c r="C440" s="2"/>
      <c r="J440" s="100">
        <v>143458.6</v>
      </c>
      <c r="K440" s="2"/>
      <c r="L440" s="3"/>
      <c r="M440" s="108"/>
      <c r="N440" s="108"/>
      <c r="O440" s="2">
        <v>9202.2000000000007</v>
      </c>
      <c r="P440" s="3"/>
    </row>
    <row r="441" spans="1:16" x14ac:dyDescent="0.35">
      <c r="A441">
        <v>72608</v>
      </c>
      <c r="C441" s="2"/>
      <c r="J441" s="100">
        <v>4797931.0999999996</v>
      </c>
      <c r="K441" s="2"/>
      <c r="L441" s="3"/>
      <c r="M441" s="108"/>
      <c r="N441" s="108"/>
      <c r="O441" s="2">
        <v>0</v>
      </c>
      <c r="P441" s="3"/>
    </row>
    <row r="442" spans="1:16" x14ac:dyDescent="0.35">
      <c r="A442">
        <v>72609</v>
      </c>
      <c r="C442" s="2"/>
      <c r="J442" s="100">
        <v>116422.19</v>
      </c>
      <c r="K442" s="2"/>
      <c r="L442" s="3"/>
      <c r="M442" s="108"/>
      <c r="N442" s="108"/>
      <c r="O442" s="2">
        <v>0</v>
      </c>
      <c r="P442" s="3"/>
    </row>
    <row r="443" spans="1:16" x14ac:dyDescent="0.35">
      <c r="A443">
        <v>72611</v>
      </c>
      <c r="C443" s="2"/>
      <c r="J443" s="100">
        <v>566457.83000000007</v>
      </c>
      <c r="K443" s="2"/>
      <c r="L443" s="3"/>
      <c r="M443" s="108"/>
      <c r="N443" s="108"/>
      <c r="O443" s="2">
        <v>0</v>
      </c>
      <c r="P443" s="3"/>
    </row>
    <row r="444" spans="1:16" x14ac:dyDescent="0.35">
      <c r="A444">
        <v>72612</v>
      </c>
      <c r="C444" s="2"/>
      <c r="J444" s="100">
        <v>31838.509999999995</v>
      </c>
      <c r="K444" s="2"/>
      <c r="L444" s="3"/>
      <c r="M444" s="108"/>
      <c r="N444" s="108"/>
      <c r="O444" s="2">
        <v>0</v>
      </c>
      <c r="P444" s="3"/>
    </row>
    <row r="445" spans="1:16" x14ac:dyDescent="0.35">
      <c r="A445">
        <v>72613</v>
      </c>
      <c r="C445" s="2"/>
      <c r="J445" s="100">
        <v>34509.489999999991</v>
      </c>
      <c r="K445" s="2"/>
      <c r="L445" s="3"/>
      <c r="M445" s="108"/>
      <c r="N445" s="108"/>
      <c r="O445" s="2">
        <v>897.47</v>
      </c>
      <c r="P445" s="3"/>
    </row>
    <row r="446" spans="1:16" x14ac:dyDescent="0.35">
      <c r="A446">
        <v>72614</v>
      </c>
      <c r="C446" s="2"/>
      <c r="J446" s="100">
        <v>64747.44</v>
      </c>
      <c r="K446" s="2"/>
      <c r="L446" s="3"/>
      <c r="M446" s="108"/>
      <c r="N446" s="108"/>
      <c r="O446" s="2">
        <v>2088.7199999999998</v>
      </c>
      <c r="P446" s="3"/>
    </row>
    <row r="447" spans="1:16" x14ac:dyDescent="0.35">
      <c r="A447">
        <v>72615</v>
      </c>
      <c r="C447" s="2"/>
      <c r="J447" s="100">
        <v>949503.19</v>
      </c>
      <c r="K447" s="2"/>
      <c r="L447" s="3"/>
      <c r="M447" s="108"/>
      <c r="N447" s="108"/>
      <c r="O447" s="2">
        <v>0</v>
      </c>
      <c r="P447" s="3"/>
    </row>
    <row r="448" spans="1:16" x14ac:dyDescent="0.35">
      <c r="A448">
        <v>72616</v>
      </c>
      <c r="C448" s="2"/>
      <c r="J448" s="100">
        <v>1247339.6300000001</v>
      </c>
      <c r="K448" s="2"/>
      <c r="L448" s="3"/>
      <c r="M448" s="108"/>
      <c r="N448" s="108"/>
      <c r="O448" s="2">
        <v>0</v>
      </c>
      <c r="P448" s="3"/>
    </row>
    <row r="449" spans="1:16" x14ac:dyDescent="0.35">
      <c r="A449">
        <v>72617</v>
      </c>
      <c r="C449" s="2"/>
      <c r="J449" s="100">
        <v>954658.23</v>
      </c>
      <c r="K449" s="2"/>
      <c r="L449" s="3"/>
      <c r="M449" s="108"/>
      <c r="N449" s="108"/>
      <c r="O449" s="2">
        <v>37734</v>
      </c>
      <c r="P449" s="3"/>
    </row>
    <row r="450" spans="1:16" x14ac:dyDescent="0.35">
      <c r="A450">
        <v>72620</v>
      </c>
      <c r="C450" s="2"/>
      <c r="J450" s="100">
        <v>107043.48999999999</v>
      </c>
      <c r="K450" s="2"/>
      <c r="L450" s="3"/>
      <c r="M450" s="108"/>
      <c r="N450" s="108"/>
      <c r="O450" s="2">
        <v>0</v>
      </c>
      <c r="P450" s="3"/>
    </row>
    <row r="451" spans="1:16" x14ac:dyDescent="0.35">
      <c r="A451">
        <v>72621</v>
      </c>
      <c r="C451" s="2"/>
      <c r="J451" s="100">
        <v>163063.79</v>
      </c>
      <c r="K451" s="2"/>
      <c r="L451" s="3"/>
      <c r="M451" s="108"/>
      <c r="N451" s="108"/>
      <c r="O451" s="2">
        <v>0</v>
      </c>
      <c r="P451" s="3"/>
    </row>
    <row r="452" spans="1:16" x14ac:dyDescent="0.35">
      <c r="A452">
        <v>72622</v>
      </c>
      <c r="C452" s="2"/>
      <c r="J452" s="100">
        <v>743254.57</v>
      </c>
      <c r="K452" s="2"/>
      <c r="L452" s="3"/>
      <c r="M452" s="108"/>
      <c r="N452" s="108"/>
      <c r="O452" s="2">
        <v>0</v>
      </c>
      <c r="P452" s="3"/>
    </row>
    <row r="453" spans="1:16" x14ac:dyDescent="0.35">
      <c r="A453">
        <v>72624</v>
      </c>
      <c r="C453" s="2"/>
      <c r="J453" s="100">
        <v>70502.27</v>
      </c>
      <c r="K453" s="2"/>
      <c r="L453" s="3"/>
      <c r="M453" s="108"/>
      <c r="N453" s="108"/>
      <c r="O453" s="2">
        <v>0</v>
      </c>
      <c r="P453" s="3"/>
    </row>
    <row r="454" spans="1:16" x14ac:dyDescent="0.35">
      <c r="A454">
        <v>72701</v>
      </c>
      <c r="C454" s="2"/>
      <c r="J454" s="100">
        <v>1516018.4400000002</v>
      </c>
      <c r="K454" s="2"/>
      <c r="L454" s="3"/>
      <c r="M454" s="108"/>
      <c r="N454" s="108"/>
      <c r="O454" s="2">
        <v>40214.879999999997</v>
      </c>
      <c r="P454" s="3"/>
    </row>
    <row r="455" spans="1:16" x14ac:dyDescent="0.35">
      <c r="A455">
        <v>72702</v>
      </c>
      <c r="C455" s="2"/>
      <c r="J455" s="100">
        <v>240285.06000000003</v>
      </c>
      <c r="K455" s="2"/>
      <c r="L455" s="3"/>
      <c r="M455" s="108"/>
      <c r="N455" s="108"/>
      <c r="O455" s="2">
        <v>9380.84</v>
      </c>
      <c r="P455" s="3"/>
    </row>
    <row r="456" spans="1:16" x14ac:dyDescent="0.35">
      <c r="A456">
        <v>72704</v>
      </c>
      <c r="C456" s="2"/>
      <c r="J456" s="100">
        <v>354495.93</v>
      </c>
      <c r="K456" s="2"/>
      <c r="L456" s="3"/>
      <c r="M456" s="108"/>
      <c r="N456" s="108"/>
      <c r="O456" s="2">
        <v>18418.46</v>
      </c>
      <c r="P456" s="3"/>
    </row>
    <row r="457" spans="1:16" x14ac:dyDescent="0.35">
      <c r="A457">
        <v>72705</v>
      </c>
      <c r="C457" s="2"/>
      <c r="J457" s="100">
        <v>824150.62</v>
      </c>
      <c r="K457" s="2"/>
      <c r="L457" s="3"/>
      <c r="M457" s="108"/>
      <c r="N457" s="108"/>
      <c r="O457" s="2">
        <v>12029.8</v>
      </c>
      <c r="P457" s="3"/>
    </row>
    <row r="458" spans="1:16" x14ac:dyDescent="0.35">
      <c r="A458">
        <v>72709</v>
      </c>
      <c r="C458" s="2"/>
      <c r="J458" s="100">
        <v>19039.02</v>
      </c>
      <c r="K458" s="2"/>
      <c r="L458" s="3"/>
      <c r="M458" s="108"/>
      <c r="N458" s="108"/>
      <c r="O458" s="2">
        <v>0</v>
      </c>
      <c r="P458" s="3"/>
    </row>
    <row r="459" spans="1:16" x14ac:dyDescent="0.35">
      <c r="A459">
        <v>72801</v>
      </c>
      <c r="C459" s="2"/>
      <c r="J459" s="100">
        <v>995708.75</v>
      </c>
      <c r="K459" s="2"/>
      <c r="L459" s="3"/>
      <c r="M459" s="108"/>
      <c r="N459" s="108"/>
      <c r="O459" s="2">
        <v>0</v>
      </c>
      <c r="P459" s="3"/>
    </row>
    <row r="460" spans="1:16" x14ac:dyDescent="0.35">
      <c r="A460">
        <v>72802</v>
      </c>
      <c r="C460" s="2"/>
      <c r="J460" s="100">
        <v>2971078.4699999997</v>
      </c>
      <c r="K460" s="2"/>
      <c r="L460" s="3"/>
      <c r="M460" s="108"/>
      <c r="N460" s="108"/>
      <c r="O460" s="2">
        <v>101731.46</v>
      </c>
      <c r="P460" s="3"/>
    </row>
    <row r="461" spans="1:16" x14ac:dyDescent="0.35">
      <c r="A461">
        <v>72803</v>
      </c>
      <c r="C461" s="2"/>
      <c r="J461" s="100">
        <v>316046.26999999996</v>
      </c>
      <c r="K461" s="2"/>
      <c r="L461" s="3"/>
      <c r="M461" s="108"/>
      <c r="N461" s="108"/>
      <c r="O461" s="2">
        <v>0</v>
      </c>
      <c r="P461" s="3"/>
    </row>
    <row r="462" spans="1:16" x14ac:dyDescent="0.35">
      <c r="A462">
        <v>72806</v>
      </c>
      <c r="C462" s="2"/>
      <c r="J462" s="100">
        <v>38814.799999999996</v>
      </c>
      <c r="K462" s="2"/>
      <c r="L462" s="3"/>
      <c r="M462" s="108"/>
      <c r="N462" s="108"/>
      <c r="O462" s="2">
        <v>692.72</v>
      </c>
      <c r="P462" s="3"/>
    </row>
    <row r="463" spans="1:16" x14ac:dyDescent="0.35">
      <c r="A463">
        <v>72807</v>
      </c>
      <c r="C463" s="2"/>
      <c r="J463" s="100">
        <v>1243.75</v>
      </c>
      <c r="K463" s="2"/>
      <c r="L463" s="3"/>
      <c r="M463" s="108"/>
      <c r="N463" s="108"/>
      <c r="O463" s="2">
        <v>415.95</v>
      </c>
      <c r="P463" s="3"/>
    </row>
    <row r="464" spans="1:16" x14ac:dyDescent="0.35">
      <c r="A464">
        <v>72808</v>
      </c>
      <c r="C464" s="2"/>
      <c r="J464" s="100">
        <v>376491.77</v>
      </c>
      <c r="K464" s="2"/>
      <c r="L464" s="3"/>
      <c r="M464" s="108"/>
      <c r="N464" s="108"/>
      <c r="O464" s="2">
        <v>13010.13</v>
      </c>
      <c r="P464" s="3"/>
    </row>
    <row r="465" spans="1:16" x14ac:dyDescent="0.35">
      <c r="A465">
        <v>72809</v>
      </c>
      <c r="C465" s="2"/>
      <c r="J465" s="100">
        <v>261762.6</v>
      </c>
      <c r="K465" s="2"/>
      <c r="L465" s="3"/>
      <c r="M465" s="108"/>
      <c r="N465" s="108"/>
      <c r="O465" s="2">
        <v>9283.77</v>
      </c>
      <c r="P465" s="3"/>
    </row>
    <row r="466" spans="1:16" x14ac:dyDescent="0.35">
      <c r="A466">
        <v>72810</v>
      </c>
      <c r="C466" s="2"/>
      <c r="J466" s="100">
        <v>27458.93</v>
      </c>
      <c r="K466" s="2"/>
      <c r="L466" s="3"/>
      <c r="M466" s="108"/>
      <c r="N466" s="108"/>
      <c r="O466" s="2">
        <v>0</v>
      </c>
      <c r="P466" s="3"/>
    </row>
    <row r="467" spans="1:16" x14ac:dyDescent="0.35">
      <c r="A467">
        <v>72901</v>
      </c>
      <c r="C467" s="2"/>
      <c r="J467" s="100">
        <v>4015550.56</v>
      </c>
      <c r="K467" s="2"/>
      <c r="L467" s="3"/>
      <c r="M467" s="108"/>
      <c r="N467" s="108"/>
      <c r="O467" s="2">
        <v>132028.34</v>
      </c>
      <c r="P467" s="3"/>
    </row>
    <row r="468" spans="1:16" x14ac:dyDescent="0.35">
      <c r="A468">
        <v>72902</v>
      </c>
      <c r="C468" s="2"/>
      <c r="J468" s="100">
        <v>892301.12000000011</v>
      </c>
      <c r="K468" s="2"/>
      <c r="L468" s="3"/>
      <c r="M468" s="108"/>
      <c r="N468" s="108"/>
      <c r="O468" s="2">
        <v>41963.88</v>
      </c>
      <c r="P468" s="3"/>
    </row>
    <row r="469" spans="1:16" x14ac:dyDescent="0.35">
      <c r="A469">
        <v>72904</v>
      </c>
      <c r="C469" s="2"/>
      <c r="J469" s="100">
        <v>49710.2</v>
      </c>
      <c r="K469" s="2"/>
      <c r="L469" s="3"/>
      <c r="M469" s="108"/>
      <c r="N469" s="108"/>
      <c r="O469" s="2">
        <v>459.25</v>
      </c>
      <c r="P469" s="3"/>
    </row>
    <row r="470" spans="1:16" x14ac:dyDescent="0.35">
      <c r="A470">
        <v>72905</v>
      </c>
      <c r="C470" s="2"/>
      <c r="J470" s="100">
        <v>1395487.4700000002</v>
      </c>
      <c r="K470" s="2"/>
      <c r="L470" s="3"/>
      <c r="M470" s="108"/>
      <c r="N470" s="108"/>
      <c r="O470" s="2">
        <v>0</v>
      </c>
      <c r="P470" s="3"/>
    </row>
    <row r="471" spans="1:16" x14ac:dyDescent="0.35">
      <c r="A471">
        <v>72907</v>
      </c>
      <c r="C471" s="2"/>
      <c r="J471" s="100">
        <v>674514.03</v>
      </c>
      <c r="K471" s="2"/>
      <c r="L471" s="3"/>
      <c r="M471" s="108"/>
      <c r="N471" s="108"/>
      <c r="O471" s="2">
        <v>29739.54</v>
      </c>
      <c r="P471" s="3"/>
    </row>
    <row r="472" spans="1:16" x14ac:dyDescent="0.35">
      <c r="A472">
        <v>72908</v>
      </c>
      <c r="C472" s="2"/>
      <c r="J472" s="100">
        <v>110070.38</v>
      </c>
      <c r="K472" s="2"/>
      <c r="L472" s="3"/>
      <c r="M472" s="108"/>
      <c r="N472" s="108"/>
      <c r="O472" s="2">
        <v>5665.35</v>
      </c>
      <c r="P472" s="3"/>
    </row>
    <row r="473" spans="1:16" x14ac:dyDescent="0.35">
      <c r="A473">
        <v>72909</v>
      </c>
      <c r="C473" s="2"/>
      <c r="J473" s="100">
        <v>136351.92000000001</v>
      </c>
      <c r="K473" s="2"/>
      <c r="L473" s="3"/>
      <c r="M473" s="108"/>
      <c r="N473" s="108"/>
      <c r="O473" s="2">
        <v>3839.75</v>
      </c>
      <c r="P473" s="3"/>
    </row>
    <row r="474" spans="1:16" x14ac:dyDescent="0.35">
      <c r="A474">
        <v>72910</v>
      </c>
      <c r="C474" s="2"/>
      <c r="J474" s="100">
        <v>552087.34000000008</v>
      </c>
      <c r="K474" s="2"/>
      <c r="L474" s="3"/>
      <c r="M474" s="108"/>
      <c r="N474" s="108"/>
      <c r="O474" s="2">
        <v>0</v>
      </c>
      <c r="P474" s="3"/>
    </row>
    <row r="475" spans="1:16" x14ac:dyDescent="0.35">
      <c r="A475">
        <v>72911</v>
      </c>
      <c r="C475" s="2"/>
      <c r="J475" s="100">
        <v>62390.81</v>
      </c>
      <c r="K475" s="2"/>
      <c r="L475" s="3"/>
      <c r="M475" s="108"/>
      <c r="N475" s="108"/>
      <c r="O475" s="2">
        <v>4461.0200000000004</v>
      </c>
      <c r="P475" s="3"/>
    </row>
    <row r="476" spans="1:16" x14ac:dyDescent="0.35">
      <c r="A476">
        <v>72912</v>
      </c>
      <c r="C476" s="2"/>
      <c r="J476" s="100">
        <v>103412.86000000002</v>
      </c>
      <c r="K476" s="2"/>
      <c r="L476" s="3"/>
      <c r="M476" s="108"/>
      <c r="N476" s="108"/>
      <c r="O476" s="2">
        <v>0</v>
      </c>
      <c r="P476" s="3"/>
    </row>
    <row r="477" spans="1:16" x14ac:dyDescent="0.35">
      <c r="A477">
        <v>72913</v>
      </c>
      <c r="C477" s="2"/>
      <c r="J477" s="100">
        <v>7147.03</v>
      </c>
      <c r="K477" s="2"/>
      <c r="L477" s="3"/>
      <c r="M477" s="108"/>
      <c r="N477" s="108"/>
      <c r="O477" s="2">
        <v>0</v>
      </c>
      <c r="P477" s="3"/>
    </row>
    <row r="478" spans="1:16" x14ac:dyDescent="0.35">
      <c r="A478">
        <v>72915</v>
      </c>
      <c r="C478" s="2"/>
      <c r="J478" s="100">
        <v>12857.64</v>
      </c>
      <c r="K478" s="2"/>
      <c r="L478" s="3"/>
      <c r="M478" s="108"/>
      <c r="N478" s="108"/>
      <c r="O478" s="2">
        <v>0</v>
      </c>
      <c r="P478" s="3"/>
    </row>
    <row r="479" spans="1:16" x14ac:dyDescent="0.35">
      <c r="A479">
        <v>72916</v>
      </c>
      <c r="C479" s="2"/>
      <c r="J479" s="100">
        <v>217690.94999999998</v>
      </c>
      <c r="K479" s="2"/>
      <c r="L479" s="3"/>
      <c r="M479" s="108"/>
      <c r="N479" s="108"/>
      <c r="O479" s="2">
        <v>0</v>
      </c>
      <c r="P479" s="3"/>
    </row>
    <row r="480" spans="1:16" x14ac:dyDescent="0.35">
      <c r="A480">
        <v>73001</v>
      </c>
      <c r="C480" s="2"/>
      <c r="J480" s="100">
        <v>680450.35</v>
      </c>
      <c r="K480" s="2"/>
      <c r="L480" s="3"/>
      <c r="M480" s="108"/>
      <c r="N480" s="108"/>
      <c r="O480" s="2">
        <v>28390.92</v>
      </c>
      <c r="P480" s="3"/>
    </row>
    <row r="481" spans="1:16" x14ac:dyDescent="0.35">
      <c r="A481">
        <v>73002</v>
      </c>
      <c r="C481" s="2"/>
      <c r="J481" s="100">
        <v>2176503.9099999997</v>
      </c>
      <c r="K481" s="2"/>
      <c r="L481" s="3"/>
      <c r="M481" s="108"/>
      <c r="N481" s="108"/>
      <c r="O481" s="2">
        <v>75673.61</v>
      </c>
      <c r="P481" s="3"/>
    </row>
    <row r="482" spans="1:16" x14ac:dyDescent="0.35">
      <c r="A482">
        <v>73003</v>
      </c>
      <c r="C482" s="2"/>
      <c r="J482" s="100">
        <v>1020497.94</v>
      </c>
      <c r="K482" s="2"/>
      <c r="L482" s="3"/>
      <c r="M482" s="108"/>
      <c r="N482" s="108"/>
      <c r="O482" s="2">
        <v>0</v>
      </c>
      <c r="P482" s="3"/>
    </row>
    <row r="483" spans="1:16" x14ac:dyDescent="0.35">
      <c r="A483">
        <v>73004</v>
      </c>
      <c r="C483" s="2"/>
      <c r="J483" s="100">
        <v>112556.91</v>
      </c>
      <c r="K483" s="2"/>
      <c r="L483" s="3"/>
      <c r="M483" s="108"/>
      <c r="N483" s="108"/>
      <c r="O483" s="2">
        <v>0</v>
      </c>
      <c r="P483" s="3"/>
    </row>
    <row r="484" spans="1:16" x14ac:dyDescent="0.35">
      <c r="A484">
        <v>73005</v>
      </c>
      <c r="C484" s="2"/>
      <c r="J484" s="100">
        <v>23370.68</v>
      </c>
      <c r="K484" s="2"/>
      <c r="L484" s="3"/>
      <c r="M484" s="108"/>
      <c r="N484" s="108"/>
      <c r="O484" s="2">
        <v>1449.04</v>
      </c>
      <c r="P484" s="3"/>
    </row>
    <row r="485" spans="1:16" x14ac:dyDescent="0.35">
      <c r="A485">
        <v>73006</v>
      </c>
      <c r="C485" s="2"/>
      <c r="J485" s="100">
        <v>1320629.6299999999</v>
      </c>
      <c r="K485" s="2"/>
      <c r="L485" s="3"/>
      <c r="M485" s="108"/>
      <c r="N485" s="108"/>
      <c r="O485" s="2">
        <v>54889.31</v>
      </c>
      <c r="P485" s="3"/>
    </row>
    <row r="486" spans="1:16" x14ac:dyDescent="0.35">
      <c r="A486">
        <v>73010</v>
      </c>
      <c r="C486" s="2"/>
      <c r="J486" s="100">
        <v>618097.24000000011</v>
      </c>
      <c r="K486" s="2"/>
      <c r="L486" s="3"/>
      <c r="M486" s="108"/>
      <c r="N486" s="108"/>
      <c r="O486" s="2">
        <v>0</v>
      </c>
      <c r="P486" s="3"/>
    </row>
    <row r="487" spans="1:16" x14ac:dyDescent="0.35">
      <c r="A487">
        <v>73013</v>
      </c>
      <c r="C487" s="2"/>
      <c r="J487" s="100">
        <v>60946.17</v>
      </c>
      <c r="K487" s="2"/>
      <c r="L487" s="3"/>
      <c r="M487" s="108"/>
      <c r="N487" s="108"/>
      <c r="O487" s="2">
        <v>0</v>
      </c>
      <c r="P487" s="3"/>
    </row>
    <row r="488" spans="1:16" x14ac:dyDescent="0.35">
      <c r="A488">
        <v>73101</v>
      </c>
      <c r="C488" s="2"/>
      <c r="J488" s="100">
        <v>866030.49000000011</v>
      </c>
      <c r="K488" s="2"/>
      <c r="L488" s="3"/>
      <c r="M488" s="108"/>
      <c r="N488" s="108"/>
      <c r="O488" s="2">
        <v>36908.93</v>
      </c>
      <c r="P488" s="3"/>
    </row>
    <row r="489" spans="1:16" x14ac:dyDescent="0.35">
      <c r="A489">
        <v>73102</v>
      </c>
      <c r="C489" s="2"/>
      <c r="J489" s="100">
        <v>258734.28</v>
      </c>
      <c r="K489" s="2"/>
      <c r="L489" s="3"/>
      <c r="M489" s="108"/>
      <c r="N489" s="108"/>
      <c r="O489" s="2">
        <v>12073.65</v>
      </c>
      <c r="P489" s="3"/>
    </row>
    <row r="490" spans="1:16" x14ac:dyDescent="0.35">
      <c r="A490">
        <v>73105</v>
      </c>
      <c r="C490" s="2"/>
      <c r="J490" s="100">
        <v>684093.89</v>
      </c>
      <c r="K490" s="2"/>
      <c r="L490" s="3"/>
      <c r="M490" s="108"/>
      <c r="N490" s="108"/>
      <c r="O490" s="2">
        <v>28407.88</v>
      </c>
      <c r="P490" s="3"/>
    </row>
    <row r="491" spans="1:16" x14ac:dyDescent="0.35">
      <c r="A491">
        <v>73109</v>
      </c>
      <c r="C491" s="2"/>
      <c r="J491" s="100">
        <v>62295.770000000004</v>
      </c>
      <c r="K491" s="2"/>
      <c r="L491" s="3"/>
      <c r="M491" s="108"/>
      <c r="N491" s="108"/>
      <c r="O491" s="2">
        <v>0</v>
      </c>
      <c r="P491" s="3"/>
    </row>
    <row r="492" spans="1:16" x14ac:dyDescent="0.35">
      <c r="A492">
        <v>73201</v>
      </c>
      <c r="C492" s="2"/>
      <c r="J492" s="100">
        <v>10612503.18</v>
      </c>
      <c r="K492" s="2"/>
      <c r="L492" s="3"/>
      <c r="M492" s="108"/>
      <c r="N492" s="108"/>
      <c r="O492" s="2">
        <v>368403.12</v>
      </c>
      <c r="P492" s="3"/>
    </row>
    <row r="493" spans="1:16" x14ac:dyDescent="0.35">
      <c r="A493">
        <v>73202</v>
      </c>
      <c r="C493" s="2"/>
      <c r="J493" s="100">
        <v>1517002.1899999997</v>
      </c>
      <c r="K493" s="2"/>
      <c r="L493" s="3"/>
      <c r="M493" s="108"/>
      <c r="N493" s="108"/>
      <c r="O493" s="2">
        <v>55521.2</v>
      </c>
      <c r="P493" s="3"/>
    </row>
    <row r="494" spans="1:16" x14ac:dyDescent="0.35">
      <c r="A494">
        <v>73203</v>
      </c>
      <c r="C494" s="2"/>
      <c r="J494" s="100">
        <v>1749385.79</v>
      </c>
      <c r="K494" s="2"/>
      <c r="L494" s="3"/>
      <c r="M494" s="108"/>
      <c r="N494" s="108"/>
      <c r="O494" s="2">
        <v>65106.53</v>
      </c>
      <c r="P494" s="3"/>
    </row>
    <row r="495" spans="1:16" x14ac:dyDescent="0.35">
      <c r="A495">
        <v>73204</v>
      </c>
      <c r="C495" s="2"/>
      <c r="J495" s="100">
        <v>65563172.169999994</v>
      </c>
      <c r="K495" s="2"/>
      <c r="L495" s="3"/>
      <c r="M495" s="108"/>
      <c r="N495" s="108"/>
      <c r="O495" s="2">
        <v>0</v>
      </c>
      <c r="P495" s="3"/>
    </row>
    <row r="496" spans="1:16" x14ac:dyDescent="0.35">
      <c r="A496">
        <v>73205</v>
      </c>
      <c r="C496" s="2"/>
      <c r="J496" s="100">
        <v>1414078.71</v>
      </c>
      <c r="K496" s="2"/>
      <c r="L496" s="3"/>
      <c r="M496" s="108"/>
      <c r="N496" s="108"/>
      <c r="O496" s="2">
        <v>52584.28</v>
      </c>
      <c r="P496" s="3"/>
    </row>
    <row r="497" spans="1:16" x14ac:dyDescent="0.35">
      <c r="A497">
        <v>73206</v>
      </c>
      <c r="C497" s="2"/>
      <c r="J497" s="100">
        <v>335433.92</v>
      </c>
      <c r="K497" s="2"/>
      <c r="L497" s="3"/>
      <c r="M497" s="108"/>
      <c r="N497" s="108"/>
      <c r="O497" s="2">
        <v>12897.54</v>
      </c>
      <c r="P497" s="3"/>
    </row>
    <row r="498" spans="1:16" x14ac:dyDescent="0.35">
      <c r="A498">
        <v>73207</v>
      </c>
      <c r="C498" s="2"/>
      <c r="J498" s="100">
        <v>998975.99</v>
      </c>
      <c r="K498" s="2"/>
      <c r="L498" s="3"/>
      <c r="M498" s="108"/>
      <c r="N498" s="108"/>
      <c r="O498" s="2">
        <v>0</v>
      </c>
      <c r="P498" s="3"/>
    </row>
    <row r="499" spans="1:16" x14ac:dyDescent="0.35">
      <c r="A499">
        <v>73208</v>
      </c>
      <c r="C499" s="2"/>
      <c r="J499" s="100">
        <v>946774.74</v>
      </c>
      <c r="K499" s="2"/>
      <c r="L499" s="3"/>
      <c r="M499" s="108"/>
      <c r="N499" s="108"/>
      <c r="O499" s="2">
        <v>0</v>
      </c>
      <c r="P499" s="3"/>
    </row>
    <row r="500" spans="1:16" x14ac:dyDescent="0.35">
      <c r="A500">
        <v>73209</v>
      </c>
      <c r="C500" s="2"/>
      <c r="J500" s="100">
        <v>59537.880000000005</v>
      </c>
      <c r="K500" s="2"/>
      <c r="L500" s="3"/>
      <c r="M500" s="108"/>
      <c r="N500" s="108"/>
      <c r="O500" s="2">
        <v>1793.2</v>
      </c>
      <c r="P500" s="3"/>
    </row>
    <row r="501" spans="1:16" x14ac:dyDescent="0.35">
      <c r="A501">
        <v>73212</v>
      </c>
      <c r="C501" s="2"/>
      <c r="J501" s="100">
        <v>17632.640000000003</v>
      </c>
      <c r="K501" s="2"/>
      <c r="L501" s="3"/>
      <c r="M501" s="108"/>
      <c r="N501" s="108"/>
      <c r="O501" s="2">
        <v>761.34</v>
      </c>
      <c r="P501" s="3"/>
    </row>
    <row r="502" spans="1:16" x14ac:dyDescent="0.35">
      <c r="A502">
        <v>73213</v>
      </c>
      <c r="C502" s="2"/>
      <c r="J502" s="100">
        <v>8783.4</v>
      </c>
      <c r="K502" s="2"/>
      <c r="L502" s="3"/>
      <c r="M502" s="108"/>
      <c r="N502" s="108"/>
      <c r="O502" s="2">
        <v>326.22000000000003</v>
      </c>
      <c r="P502" s="3"/>
    </row>
    <row r="503" spans="1:16" x14ac:dyDescent="0.35">
      <c r="A503">
        <v>73215</v>
      </c>
      <c r="C503" s="2"/>
      <c r="J503" s="100">
        <v>30350.11</v>
      </c>
      <c r="K503" s="2"/>
      <c r="L503" s="3"/>
      <c r="M503" s="108"/>
      <c r="N503" s="108"/>
      <c r="O503" s="2">
        <v>2687.81</v>
      </c>
      <c r="P503" s="3"/>
    </row>
    <row r="504" spans="1:16" x14ac:dyDescent="0.35">
      <c r="A504">
        <v>73216</v>
      </c>
      <c r="C504" s="2"/>
      <c r="J504" s="100">
        <v>264187.63</v>
      </c>
      <c r="K504" s="2"/>
      <c r="L504" s="3"/>
      <c r="M504" s="108"/>
      <c r="N504" s="108"/>
      <c r="O504" s="2">
        <v>6838.58</v>
      </c>
      <c r="P504" s="3"/>
    </row>
    <row r="505" spans="1:16" x14ac:dyDescent="0.35">
      <c r="A505">
        <v>73217</v>
      </c>
      <c r="C505" s="2"/>
      <c r="J505" s="100">
        <v>229949.05</v>
      </c>
      <c r="K505" s="2"/>
      <c r="L505" s="3"/>
      <c r="M505" s="108"/>
      <c r="N505" s="108"/>
      <c r="O505" s="2">
        <v>8435.76</v>
      </c>
      <c r="P505" s="3"/>
    </row>
    <row r="506" spans="1:16" x14ac:dyDescent="0.35">
      <c r="A506">
        <v>73218</v>
      </c>
      <c r="C506" s="2"/>
      <c r="J506" s="100">
        <v>14456.86</v>
      </c>
      <c r="K506" s="2"/>
      <c r="L506" s="3"/>
      <c r="M506" s="108"/>
      <c r="N506" s="108"/>
      <c r="O506" s="2">
        <v>0</v>
      </c>
      <c r="P506" s="3"/>
    </row>
    <row r="507" spans="1:16" x14ac:dyDescent="0.35">
      <c r="A507">
        <v>73219</v>
      </c>
      <c r="C507" s="2"/>
      <c r="J507" s="100">
        <v>86741.119999999995</v>
      </c>
      <c r="K507" s="2"/>
      <c r="L507" s="3"/>
      <c r="M507" s="108"/>
      <c r="N507" s="108"/>
      <c r="O507" s="2">
        <v>0</v>
      </c>
      <c r="P507" s="3"/>
    </row>
    <row r="508" spans="1:16" x14ac:dyDescent="0.35">
      <c r="A508">
        <v>73222</v>
      </c>
      <c r="C508" s="2"/>
      <c r="J508" s="100">
        <v>537135.68000000005</v>
      </c>
      <c r="K508" s="2"/>
      <c r="L508" s="3"/>
      <c r="M508" s="108"/>
      <c r="N508" s="108"/>
      <c r="O508" s="2">
        <v>0</v>
      </c>
      <c r="P508" s="3"/>
    </row>
    <row r="509" spans="1:16" x14ac:dyDescent="0.35">
      <c r="A509">
        <v>73223</v>
      </c>
      <c r="C509" s="2"/>
      <c r="J509" s="100">
        <v>20313.660000000003</v>
      </c>
      <c r="K509" s="2"/>
      <c r="L509" s="3"/>
      <c r="M509" s="108"/>
      <c r="N509" s="108"/>
      <c r="O509" s="2">
        <v>898.76</v>
      </c>
      <c r="P509" s="3"/>
    </row>
    <row r="510" spans="1:16" x14ac:dyDescent="0.35">
      <c r="A510">
        <v>73224</v>
      </c>
      <c r="C510" s="2"/>
      <c r="J510" s="100">
        <v>292089.47000000003</v>
      </c>
      <c r="K510" s="2"/>
      <c r="L510" s="3"/>
      <c r="M510" s="108"/>
      <c r="N510" s="108"/>
      <c r="O510" s="2">
        <v>55394.06</v>
      </c>
      <c r="P510" s="3"/>
    </row>
    <row r="511" spans="1:16" x14ac:dyDescent="0.35">
      <c r="A511">
        <v>73225</v>
      </c>
      <c r="C511" s="2"/>
      <c r="J511" s="100">
        <v>7631.02</v>
      </c>
      <c r="K511" s="2"/>
      <c r="L511" s="3"/>
      <c r="M511" s="108"/>
      <c r="N511" s="108"/>
      <c r="O511" s="2">
        <v>0</v>
      </c>
      <c r="P511" s="3"/>
    </row>
    <row r="512" spans="1:16" x14ac:dyDescent="0.35">
      <c r="A512">
        <v>73226</v>
      </c>
      <c r="C512" s="2"/>
      <c r="J512" s="100">
        <v>15643.14</v>
      </c>
      <c r="K512" s="2"/>
      <c r="L512" s="3"/>
      <c r="M512" s="108"/>
      <c r="N512" s="108"/>
      <c r="O512" s="2">
        <v>248.56</v>
      </c>
      <c r="P512" s="3"/>
    </row>
    <row r="513" spans="1:16" x14ac:dyDescent="0.35">
      <c r="A513">
        <v>73227</v>
      </c>
      <c r="C513" s="2"/>
      <c r="J513" s="100">
        <v>12664.77</v>
      </c>
      <c r="K513" s="2"/>
      <c r="L513" s="3"/>
      <c r="M513" s="108"/>
      <c r="N513" s="108"/>
      <c r="O513" s="2">
        <v>499.09</v>
      </c>
      <c r="P513" s="3"/>
    </row>
    <row r="514" spans="1:16" x14ac:dyDescent="0.35">
      <c r="A514">
        <v>73228</v>
      </c>
      <c r="C514" s="2"/>
      <c r="J514" s="100">
        <v>136017.08000000002</v>
      </c>
      <c r="K514" s="2"/>
      <c r="L514" s="3"/>
      <c r="M514" s="108"/>
      <c r="N514" s="108"/>
      <c r="O514" s="2">
        <v>0</v>
      </c>
      <c r="P514" s="3"/>
    </row>
    <row r="515" spans="1:16" x14ac:dyDescent="0.35">
      <c r="A515">
        <v>73230</v>
      </c>
      <c r="C515" s="2"/>
      <c r="J515" s="100">
        <v>32935.599999999999</v>
      </c>
      <c r="K515" s="2"/>
      <c r="L515" s="3"/>
      <c r="M515" s="108"/>
      <c r="N515" s="108"/>
      <c r="O515" s="2">
        <v>0</v>
      </c>
      <c r="P515" s="3"/>
    </row>
    <row r="516" spans="1:16" x14ac:dyDescent="0.35">
      <c r="A516">
        <v>73301</v>
      </c>
      <c r="C516" s="2"/>
      <c r="J516" s="100">
        <v>973432.02</v>
      </c>
      <c r="K516" s="2"/>
      <c r="L516" s="3"/>
      <c r="M516" s="108"/>
      <c r="N516" s="108"/>
      <c r="O516" s="2">
        <v>40375.160000000003</v>
      </c>
      <c r="P516" s="3"/>
    </row>
    <row r="517" spans="1:16" x14ac:dyDescent="0.35">
      <c r="A517">
        <v>73302</v>
      </c>
      <c r="C517" s="2"/>
      <c r="J517" s="100">
        <v>229969.18</v>
      </c>
      <c r="K517" s="2"/>
      <c r="L517" s="3"/>
      <c r="M517" s="108"/>
      <c r="N517" s="108"/>
      <c r="O517" s="2">
        <v>10042.1</v>
      </c>
      <c r="P517" s="3"/>
    </row>
    <row r="518" spans="1:16" x14ac:dyDescent="0.35">
      <c r="A518">
        <v>73303</v>
      </c>
      <c r="C518" s="2"/>
      <c r="J518" s="100">
        <v>211158.56</v>
      </c>
      <c r="K518" s="2"/>
      <c r="L518" s="3"/>
      <c r="M518" s="108"/>
      <c r="N518" s="108"/>
      <c r="O518" s="2">
        <v>7615.95</v>
      </c>
      <c r="P518" s="3"/>
    </row>
    <row r="519" spans="1:16" x14ac:dyDescent="0.35">
      <c r="A519">
        <v>73306</v>
      </c>
      <c r="C519" s="2"/>
      <c r="J519" s="100">
        <v>56601.86</v>
      </c>
      <c r="K519" s="2"/>
      <c r="L519" s="3"/>
      <c r="M519" s="108"/>
      <c r="N519" s="108"/>
      <c r="O519" s="2">
        <v>3455.53</v>
      </c>
      <c r="P519" s="3"/>
    </row>
    <row r="520" spans="1:16" x14ac:dyDescent="0.35">
      <c r="A520">
        <v>73308</v>
      </c>
      <c r="C520" s="2"/>
      <c r="J520" s="100">
        <v>288921.67999999993</v>
      </c>
      <c r="K520" s="2"/>
      <c r="L520" s="3"/>
      <c r="M520" s="108"/>
      <c r="N520" s="108"/>
      <c r="O520" s="2">
        <v>8293.15</v>
      </c>
      <c r="P520" s="3"/>
    </row>
    <row r="521" spans="1:16" x14ac:dyDescent="0.35">
      <c r="A521">
        <v>73310</v>
      </c>
      <c r="C521" s="2"/>
      <c r="J521" s="100">
        <v>791402.2</v>
      </c>
      <c r="K521" s="2"/>
      <c r="L521" s="3"/>
      <c r="M521" s="108"/>
      <c r="N521" s="108"/>
      <c r="O521" s="2">
        <v>31994.06</v>
      </c>
      <c r="P521" s="3"/>
    </row>
    <row r="522" spans="1:16" x14ac:dyDescent="0.35">
      <c r="A522">
        <v>73311</v>
      </c>
      <c r="C522" s="2"/>
      <c r="J522" s="100">
        <v>33469</v>
      </c>
      <c r="K522" s="2"/>
      <c r="L522" s="3"/>
      <c r="M522" s="108"/>
      <c r="N522" s="108"/>
      <c r="O522" s="2">
        <v>491.45</v>
      </c>
      <c r="P522" s="3"/>
    </row>
    <row r="523" spans="1:16" x14ac:dyDescent="0.35">
      <c r="A523">
        <v>73312</v>
      </c>
      <c r="C523" s="2"/>
      <c r="J523" s="100">
        <v>157671.22999999998</v>
      </c>
      <c r="K523" s="2"/>
      <c r="L523" s="3"/>
      <c r="M523" s="108"/>
      <c r="N523" s="108"/>
      <c r="O523" s="2">
        <v>0</v>
      </c>
      <c r="P523" s="3"/>
    </row>
    <row r="524" spans="1:16" x14ac:dyDescent="0.35">
      <c r="A524">
        <v>73401</v>
      </c>
      <c r="C524" s="2"/>
      <c r="J524" s="100">
        <v>1790209.88</v>
      </c>
      <c r="K524" s="2"/>
      <c r="L524" s="3"/>
      <c r="M524" s="108"/>
      <c r="N524" s="108"/>
      <c r="O524" s="2">
        <v>40798.82</v>
      </c>
      <c r="P524" s="3"/>
    </row>
    <row r="525" spans="1:16" x14ac:dyDescent="0.35">
      <c r="A525">
        <v>73402</v>
      </c>
      <c r="C525" s="2"/>
      <c r="J525" s="100">
        <v>655674.98</v>
      </c>
      <c r="K525" s="2"/>
      <c r="L525" s="3"/>
      <c r="M525" s="108"/>
      <c r="N525" s="108"/>
      <c r="O525" s="2">
        <v>31572.61</v>
      </c>
      <c r="P525" s="3"/>
    </row>
    <row r="526" spans="1:16" x14ac:dyDescent="0.35">
      <c r="A526">
        <v>73405</v>
      </c>
      <c r="C526" s="2"/>
      <c r="J526" s="100">
        <v>155850.43000000002</v>
      </c>
      <c r="K526" s="2"/>
      <c r="L526" s="3"/>
      <c r="M526" s="108"/>
      <c r="N526" s="108"/>
      <c r="O526" s="2">
        <v>5992.5</v>
      </c>
      <c r="P526" s="3"/>
    </row>
    <row r="527" spans="1:16" x14ac:dyDescent="0.35">
      <c r="A527">
        <v>73406</v>
      </c>
      <c r="C527" s="2"/>
      <c r="J527" s="100">
        <v>86486.23</v>
      </c>
      <c r="K527" s="2"/>
      <c r="L527" s="3"/>
      <c r="M527" s="108"/>
      <c r="N527" s="108"/>
      <c r="O527" s="2">
        <v>1778.23</v>
      </c>
      <c r="P527" s="3"/>
    </row>
    <row r="528" spans="1:16" x14ac:dyDescent="0.35">
      <c r="A528">
        <v>73407</v>
      </c>
      <c r="C528" s="2"/>
      <c r="J528" s="100">
        <v>22232.82</v>
      </c>
      <c r="K528" s="2"/>
      <c r="L528" s="3"/>
      <c r="M528" s="108"/>
      <c r="N528" s="108"/>
      <c r="O528" s="2">
        <v>944.87</v>
      </c>
      <c r="P528" s="3"/>
    </row>
    <row r="529" spans="1:16" x14ac:dyDescent="0.35">
      <c r="A529">
        <v>73408</v>
      </c>
      <c r="C529" s="2"/>
      <c r="J529" s="100">
        <v>55110.02</v>
      </c>
      <c r="K529" s="2"/>
      <c r="L529" s="3"/>
      <c r="M529" s="108"/>
      <c r="N529" s="108"/>
      <c r="O529" s="2">
        <v>0</v>
      </c>
      <c r="P529" s="3"/>
    </row>
    <row r="530" spans="1:16" x14ac:dyDescent="0.35">
      <c r="A530">
        <v>73409</v>
      </c>
      <c r="C530" s="2"/>
      <c r="J530" s="100">
        <v>17612.63</v>
      </c>
      <c r="K530" s="2"/>
      <c r="L530" s="3"/>
      <c r="M530" s="108"/>
      <c r="N530" s="108"/>
      <c r="O530" s="2">
        <v>0</v>
      </c>
      <c r="P530" s="3"/>
    </row>
    <row r="531" spans="1:16" x14ac:dyDescent="0.35">
      <c r="A531">
        <v>73410</v>
      </c>
      <c r="C531" s="2"/>
      <c r="J531" s="100">
        <v>29793.759999999998</v>
      </c>
      <c r="K531" s="2"/>
      <c r="L531" s="3"/>
      <c r="M531" s="108"/>
      <c r="N531" s="108"/>
      <c r="O531" s="2">
        <v>0</v>
      </c>
      <c r="P531" s="3"/>
    </row>
    <row r="532" spans="1:16" x14ac:dyDescent="0.35">
      <c r="A532">
        <v>73501</v>
      </c>
      <c r="C532" s="2"/>
      <c r="J532" s="100">
        <v>21031.059999999998</v>
      </c>
      <c r="K532" s="2"/>
      <c r="L532" s="3"/>
      <c r="M532" s="108"/>
      <c r="N532" s="108"/>
      <c r="O532" s="2">
        <v>1057.8499999999999</v>
      </c>
      <c r="P532" s="3"/>
    </row>
    <row r="533" spans="1:16" x14ac:dyDescent="0.35">
      <c r="A533">
        <v>73502</v>
      </c>
      <c r="C533" s="2"/>
      <c r="J533" s="100">
        <v>711441.99</v>
      </c>
      <c r="K533" s="2"/>
      <c r="L533" s="3"/>
      <c r="M533" s="108"/>
      <c r="N533" s="108"/>
      <c r="O533" s="2">
        <v>24257.64</v>
      </c>
      <c r="P533" s="3"/>
    </row>
    <row r="534" spans="1:16" x14ac:dyDescent="0.35">
      <c r="A534">
        <v>73503</v>
      </c>
      <c r="C534" s="2"/>
      <c r="J534" s="100">
        <v>159409.89000000001</v>
      </c>
      <c r="K534" s="2"/>
      <c r="L534" s="3"/>
      <c r="M534" s="108"/>
      <c r="N534" s="108"/>
      <c r="O534" s="2">
        <v>0</v>
      </c>
      <c r="P534" s="3"/>
    </row>
    <row r="535" spans="1:16" x14ac:dyDescent="0.35">
      <c r="A535">
        <v>73504</v>
      </c>
      <c r="C535" s="2"/>
      <c r="J535" s="100">
        <v>1998.15</v>
      </c>
      <c r="K535" s="2"/>
      <c r="L535" s="3"/>
      <c r="M535" s="108"/>
      <c r="N535" s="108"/>
      <c r="O535" s="2">
        <v>0</v>
      </c>
      <c r="P535" s="3"/>
    </row>
    <row r="536" spans="1:16" x14ac:dyDescent="0.35">
      <c r="A536">
        <v>73506</v>
      </c>
      <c r="C536" s="2"/>
      <c r="J536" s="100">
        <v>0</v>
      </c>
      <c r="K536" s="2"/>
      <c r="L536" s="3"/>
      <c r="M536" s="108"/>
      <c r="N536" s="108"/>
      <c r="O536" s="2">
        <v>19.38</v>
      </c>
      <c r="P536" s="3"/>
    </row>
    <row r="537" spans="1:16" x14ac:dyDescent="0.35">
      <c r="A537">
        <v>73507</v>
      </c>
      <c r="C537" s="2"/>
      <c r="J537" s="100">
        <v>43850.01</v>
      </c>
      <c r="K537" s="2"/>
      <c r="L537" s="3"/>
      <c r="M537" s="108"/>
      <c r="N537" s="108"/>
      <c r="O537" s="2">
        <v>2832.67</v>
      </c>
      <c r="P537" s="3"/>
    </row>
    <row r="538" spans="1:16" x14ac:dyDescent="0.35">
      <c r="A538">
        <v>73601</v>
      </c>
      <c r="C538" s="2"/>
      <c r="J538" s="100">
        <v>1040022.55</v>
      </c>
      <c r="K538" s="2"/>
      <c r="L538" s="3"/>
      <c r="M538" s="108"/>
      <c r="N538" s="108"/>
      <c r="O538" s="2">
        <v>41315.11</v>
      </c>
      <c r="P538" s="3"/>
    </row>
    <row r="539" spans="1:16" x14ac:dyDescent="0.35">
      <c r="A539">
        <v>73602</v>
      </c>
      <c r="C539" s="2"/>
      <c r="J539" s="100">
        <v>1034775.1699999999</v>
      </c>
      <c r="K539" s="2"/>
      <c r="L539" s="3"/>
      <c r="M539" s="108"/>
      <c r="N539" s="108"/>
      <c r="O539" s="2">
        <v>45779.55</v>
      </c>
      <c r="P539" s="3"/>
    </row>
    <row r="540" spans="1:16" x14ac:dyDescent="0.35">
      <c r="A540">
        <v>73603</v>
      </c>
      <c r="C540" s="2"/>
      <c r="J540" s="100">
        <v>49395.32</v>
      </c>
      <c r="K540" s="2"/>
      <c r="L540" s="3"/>
      <c r="M540" s="108"/>
      <c r="N540" s="108"/>
      <c r="O540" s="2">
        <v>1909.31</v>
      </c>
      <c r="P540" s="3"/>
    </row>
    <row r="541" spans="1:16" x14ac:dyDescent="0.35">
      <c r="A541">
        <v>73604</v>
      </c>
      <c r="C541" s="2"/>
      <c r="J541" s="100">
        <v>645977.58000000007</v>
      </c>
      <c r="K541" s="2"/>
      <c r="L541" s="3"/>
      <c r="M541" s="108"/>
      <c r="N541" s="108"/>
      <c r="O541" s="2">
        <v>0</v>
      </c>
      <c r="P541" s="3"/>
    </row>
    <row r="542" spans="1:16" x14ac:dyDescent="0.35">
      <c r="A542">
        <v>73606</v>
      </c>
      <c r="C542" s="2"/>
      <c r="J542" s="100">
        <v>124600.97</v>
      </c>
      <c r="K542" s="2"/>
      <c r="L542" s="3"/>
      <c r="M542" s="108"/>
      <c r="N542" s="108"/>
      <c r="O542" s="2">
        <v>0</v>
      </c>
      <c r="P542" s="3"/>
    </row>
    <row r="543" spans="1:16" x14ac:dyDescent="0.35">
      <c r="A543">
        <v>73607</v>
      </c>
      <c r="C543" s="2"/>
      <c r="J543" s="100">
        <v>124354.66</v>
      </c>
      <c r="K543" s="2"/>
      <c r="L543" s="3"/>
      <c r="M543" s="108"/>
      <c r="N543" s="108"/>
      <c r="O543" s="2">
        <v>3725.51</v>
      </c>
      <c r="P543" s="3"/>
    </row>
    <row r="544" spans="1:16" x14ac:dyDescent="0.35">
      <c r="A544">
        <v>73608</v>
      </c>
      <c r="C544" s="2"/>
      <c r="J544" s="100">
        <v>4688.9000000000005</v>
      </c>
      <c r="K544" s="2"/>
      <c r="L544" s="3"/>
      <c r="M544" s="108"/>
      <c r="N544" s="108"/>
      <c r="O544" s="2">
        <v>107.87</v>
      </c>
      <c r="P544" s="3"/>
    </row>
    <row r="545" spans="1:16" x14ac:dyDescent="0.35">
      <c r="A545">
        <v>73609</v>
      </c>
      <c r="C545" s="2"/>
      <c r="J545" s="100">
        <v>31307.15</v>
      </c>
      <c r="K545" s="2"/>
      <c r="L545" s="3"/>
      <c r="M545" s="108"/>
      <c r="N545" s="108"/>
      <c r="O545" s="2">
        <v>892.21</v>
      </c>
      <c r="P545" s="3"/>
    </row>
    <row r="546" spans="1:16" x14ac:dyDescent="0.35">
      <c r="A546">
        <v>73610</v>
      </c>
      <c r="C546" s="2"/>
      <c r="J546" s="100">
        <v>51513.440000000002</v>
      </c>
      <c r="K546" s="2"/>
      <c r="L546" s="3"/>
      <c r="M546" s="108"/>
      <c r="N546" s="108"/>
      <c r="O546" s="2">
        <v>0</v>
      </c>
      <c r="P546" s="3"/>
    </row>
    <row r="547" spans="1:16" x14ac:dyDescent="0.35">
      <c r="A547">
        <v>73611</v>
      </c>
      <c r="C547" s="2"/>
      <c r="J547" s="100">
        <v>262091.49000000002</v>
      </c>
      <c r="K547" s="2"/>
      <c r="L547" s="3"/>
      <c r="M547" s="108"/>
      <c r="N547" s="108"/>
      <c r="O547" s="2">
        <v>0</v>
      </c>
      <c r="P547" s="3"/>
    </row>
    <row r="548" spans="1:16" x14ac:dyDescent="0.35">
      <c r="A548">
        <v>73612</v>
      </c>
      <c r="C548" s="2"/>
      <c r="J548" s="100">
        <v>816.17</v>
      </c>
      <c r="K548" s="2"/>
      <c r="L548" s="3"/>
      <c r="M548" s="108"/>
      <c r="N548" s="108"/>
      <c r="O548" s="2">
        <v>48.75</v>
      </c>
      <c r="P548" s="3"/>
    </row>
    <row r="549" spans="1:16" x14ac:dyDescent="0.35">
      <c r="A549">
        <v>73613</v>
      </c>
      <c r="C549" s="2"/>
      <c r="J549" s="100">
        <v>754545.79999999993</v>
      </c>
      <c r="K549" s="2"/>
      <c r="L549" s="3"/>
      <c r="M549" s="108"/>
      <c r="N549" s="108"/>
      <c r="O549" s="2">
        <v>28875.96</v>
      </c>
      <c r="P549" s="3"/>
    </row>
    <row r="550" spans="1:16" x14ac:dyDescent="0.35">
      <c r="A550">
        <v>73614</v>
      </c>
      <c r="C550" s="2"/>
      <c r="J550" s="100">
        <v>173468.91999999998</v>
      </c>
      <c r="K550" s="2"/>
      <c r="L550" s="3"/>
      <c r="M550" s="108"/>
      <c r="N550" s="108"/>
      <c r="O550" s="2">
        <v>7886.94</v>
      </c>
      <c r="P550" s="3"/>
    </row>
    <row r="551" spans="1:16" x14ac:dyDescent="0.35">
      <c r="A551">
        <v>73702</v>
      </c>
      <c r="C551" s="2"/>
      <c r="J551" s="100">
        <v>3099955.4299999997</v>
      </c>
      <c r="K551" s="2"/>
      <c r="L551" s="3"/>
      <c r="M551" s="108"/>
      <c r="N551" s="108"/>
      <c r="O551" s="2">
        <v>123647</v>
      </c>
      <c r="P551" s="3"/>
    </row>
    <row r="552" spans="1:16" x14ac:dyDescent="0.35">
      <c r="A552">
        <v>73703</v>
      </c>
      <c r="C552" s="2"/>
      <c r="J552" s="100">
        <v>1511973.79</v>
      </c>
      <c r="K552" s="2"/>
      <c r="L552" s="3"/>
      <c r="M552" s="108"/>
      <c r="N552" s="108"/>
      <c r="O552" s="2">
        <v>60045.37</v>
      </c>
      <c r="P552" s="3"/>
    </row>
    <row r="553" spans="1:16" x14ac:dyDescent="0.35">
      <c r="A553">
        <v>73707</v>
      </c>
      <c r="C553" s="2"/>
      <c r="J553" s="100">
        <v>425543.67999999999</v>
      </c>
      <c r="K553" s="2"/>
      <c r="L553" s="3"/>
      <c r="M553" s="108"/>
      <c r="N553" s="108"/>
      <c r="O553" s="2">
        <v>16910.28</v>
      </c>
      <c r="P553" s="3"/>
    </row>
    <row r="554" spans="1:16" x14ac:dyDescent="0.35">
      <c r="A554">
        <v>73708</v>
      </c>
      <c r="C554" s="2"/>
      <c r="J554" s="100">
        <v>366188.49</v>
      </c>
      <c r="K554" s="2"/>
      <c r="L554" s="3"/>
      <c r="M554" s="108"/>
      <c r="N554" s="108"/>
      <c r="O554" s="2">
        <v>10894.18</v>
      </c>
      <c r="P554" s="3"/>
    </row>
    <row r="555" spans="1:16" x14ac:dyDescent="0.35">
      <c r="A555">
        <v>73709</v>
      </c>
      <c r="C555" s="2"/>
      <c r="J555" s="100">
        <v>218946.25999999998</v>
      </c>
      <c r="K555" s="2"/>
      <c r="L555" s="3"/>
      <c r="M555" s="108"/>
      <c r="N555" s="108"/>
      <c r="O555" s="2">
        <v>0</v>
      </c>
      <c r="P555" s="3"/>
    </row>
    <row r="556" spans="1:16" x14ac:dyDescent="0.35">
      <c r="A556">
        <v>73710</v>
      </c>
      <c r="C556" s="2"/>
      <c r="J556" s="100">
        <v>22660.5</v>
      </c>
      <c r="K556" s="2"/>
      <c r="L556" s="3"/>
      <c r="M556" s="108"/>
      <c r="N556" s="108"/>
      <c r="O556" s="2">
        <v>936.97</v>
      </c>
      <c r="P556" s="3"/>
    </row>
    <row r="557" spans="1:16" x14ac:dyDescent="0.35">
      <c r="A557">
        <v>73711</v>
      </c>
      <c r="C557" s="2"/>
      <c r="J557" s="100">
        <v>339350.54</v>
      </c>
      <c r="K557" s="2"/>
      <c r="L557" s="3"/>
      <c r="M557" s="108"/>
      <c r="N557" s="108"/>
      <c r="O557" s="2">
        <v>0</v>
      </c>
      <c r="P557" s="3"/>
    </row>
    <row r="558" spans="1:16" x14ac:dyDescent="0.35">
      <c r="A558">
        <v>73712</v>
      </c>
      <c r="C558" s="2"/>
      <c r="J558" s="100">
        <v>826337.74000000011</v>
      </c>
      <c r="K558" s="2"/>
      <c r="L558" s="3"/>
      <c r="M558" s="108"/>
      <c r="N558" s="108"/>
      <c r="O558" s="2">
        <v>37472.300000000003</v>
      </c>
      <c r="P558" s="3"/>
    </row>
    <row r="559" spans="1:16" x14ac:dyDescent="0.35">
      <c r="A559">
        <v>73713</v>
      </c>
      <c r="C559" s="2"/>
      <c r="J559" s="100">
        <v>5299.01</v>
      </c>
      <c r="K559" s="2"/>
      <c r="L559" s="3"/>
      <c r="M559" s="108"/>
      <c r="N559" s="108"/>
      <c r="O559" s="2">
        <v>0</v>
      </c>
      <c r="P559" s="3"/>
    </row>
    <row r="560" spans="1:16" x14ac:dyDescent="0.35">
      <c r="A560">
        <v>73801</v>
      </c>
      <c r="C560" s="2"/>
      <c r="J560" s="100">
        <v>964051.97</v>
      </c>
      <c r="K560" s="2"/>
      <c r="L560" s="3"/>
      <c r="M560" s="108"/>
      <c r="N560" s="108"/>
      <c r="O560" s="2">
        <v>45219.06</v>
      </c>
      <c r="P560" s="3"/>
    </row>
    <row r="561" spans="1:16" x14ac:dyDescent="0.35">
      <c r="A561">
        <v>73802</v>
      </c>
      <c r="C561" s="2"/>
      <c r="J561" s="100">
        <v>2729262.5400000005</v>
      </c>
      <c r="K561" s="2"/>
      <c r="L561" s="3"/>
      <c r="M561" s="108"/>
      <c r="N561" s="108"/>
      <c r="O561" s="2">
        <v>0</v>
      </c>
      <c r="P561" s="3"/>
    </row>
    <row r="562" spans="1:16" x14ac:dyDescent="0.35">
      <c r="A562">
        <v>73803</v>
      </c>
      <c r="C562" s="2"/>
      <c r="J562" s="100">
        <v>3705450.55</v>
      </c>
      <c r="K562" s="2"/>
      <c r="L562" s="3"/>
      <c r="M562" s="108"/>
      <c r="N562" s="108"/>
      <c r="O562" s="2">
        <v>165137.17000000001</v>
      </c>
      <c r="P562" s="3"/>
    </row>
    <row r="563" spans="1:16" x14ac:dyDescent="0.35">
      <c r="A563">
        <v>73805</v>
      </c>
      <c r="C563" s="2"/>
      <c r="J563" s="100">
        <v>19469.03</v>
      </c>
      <c r="K563" s="2"/>
      <c r="L563" s="3"/>
      <c r="M563" s="108"/>
      <c r="N563" s="108"/>
      <c r="O563" s="2">
        <v>754.58</v>
      </c>
      <c r="P563" s="3"/>
    </row>
    <row r="564" spans="1:16" x14ac:dyDescent="0.35">
      <c r="A564">
        <v>73806</v>
      </c>
      <c r="C564" s="2"/>
      <c r="J564" s="100">
        <v>8443.09</v>
      </c>
      <c r="K564" s="2"/>
      <c r="L564" s="3"/>
      <c r="M564" s="108"/>
      <c r="N564" s="108"/>
      <c r="O564" s="2">
        <v>253.08</v>
      </c>
      <c r="P564" s="3"/>
    </row>
    <row r="565" spans="1:16" x14ac:dyDescent="0.35">
      <c r="A565">
        <v>73807</v>
      </c>
      <c r="C565" s="2"/>
      <c r="J565" s="100">
        <v>18099.670000000002</v>
      </c>
      <c r="K565" s="2"/>
      <c r="L565" s="3"/>
      <c r="M565" s="108"/>
      <c r="N565" s="108"/>
      <c r="O565" s="2">
        <v>963.39</v>
      </c>
      <c r="P565" s="3"/>
    </row>
    <row r="566" spans="1:16" x14ac:dyDescent="0.35">
      <c r="A566">
        <v>73808</v>
      </c>
      <c r="C566" s="2"/>
      <c r="J566" s="100">
        <v>713.5</v>
      </c>
      <c r="K566" s="2"/>
      <c r="L566" s="3"/>
      <c r="M566" s="108"/>
      <c r="N566" s="108"/>
      <c r="O566" s="2">
        <v>23.87</v>
      </c>
      <c r="P566" s="3"/>
    </row>
    <row r="567" spans="1:16" x14ac:dyDescent="0.35">
      <c r="A567">
        <v>73809</v>
      </c>
      <c r="C567" s="2"/>
      <c r="J567" s="100">
        <v>11359.82</v>
      </c>
      <c r="K567" s="2"/>
      <c r="L567" s="3"/>
      <c r="M567" s="108"/>
      <c r="N567" s="108"/>
      <c r="O567" s="2">
        <v>275.41000000000003</v>
      </c>
      <c r="P567" s="3"/>
    </row>
    <row r="568" spans="1:16" x14ac:dyDescent="0.35">
      <c r="A568">
        <v>73810</v>
      </c>
      <c r="C568" s="2"/>
      <c r="J568" s="100">
        <v>24026.959999999999</v>
      </c>
      <c r="K568" s="2"/>
      <c r="L568" s="3"/>
      <c r="M568" s="108"/>
      <c r="N568" s="108"/>
      <c r="O568" s="2">
        <v>0</v>
      </c>
      <c r="P568" s="3"/>
    </row>
    <row r="569" spans="1:16" x14ac:dyDescent="0.35">
      <c r="A569">
        <v>73811</v>
      </c>
      <c r="C569" s="2"/>
      <c r="J569" s="100">
        <v>22958.510000000002</v>
      </c>
      <c r="K569" s="2"/>
      <c r="L569" s="3"/>
      <c r="M569" s="108"/>
      <c r="N569" s="108"/>
      <c r="O569" s="2">
        <v>1245.01</v>
      </c>
      <c r="P569" s="3"/>
    </row>
    <row r="570" spans="1:16" x14ac:dyDescent="0.35">
      <c r="A570">
        <v>73812</v>
      </c>
      <c r="C570" s="2"/>
      <c r="J570" s="100">
        <v>134089.57999999999</v>
      </c>
      <c r="K570" s="2"/>
      <c r="L570" s="3"/>
      <c r="M570" s="108"/>
      <c r="N570" s="108"/>
      <c r="O570" s="2">
        <v>4064.32</v>
      </c>
      <c r="P570" s="3"/>
    </row>
    <row r="571" spans="1:16" x14ac:dyDescent="0.35">
      <c r="A571">
        <v>73815</v>
      </c>
      <c r="C571" s="2"/>
      <c r="J571" s="100">
        <v>1694874.9</v>
      </c>
      <c r="K571" s="2"/>
      <c r="L571" s="3"/>
      <c r="M571" s="108"/>
      <c r="N571" s="108"/>
      <c r="O571" s="2">
        <v>64968.77</v>
      </c>
      <c r="P571" s="3"/>
    </row>
    <row r="572" spans="1:16" x14ac:dyDescent="0.35">
      <c r="A572">
        <v>73816</v>
      </c>
      <c r="C572" s="2"/>
      <c r="J572" s="100">
        <v>581.67999999999995</v>
      </c>
      <c r="K572" s="2"/>
      <c r="L572" s="3"/>
      <c r="M572" s="108"/>
      <c r="N572" s="108"/>
      <c r="O572" s="2">
        <v>12.24</v>
      </c>
      <c r="P572" s="3"/>
    </row>
    <row r="573" spans="1:16" x14ac:dyDescent="0.35">
      <c r="A573">
        <v>73817</v>
      </c>
      <c r="C573" s="2"/>
      <c r="J573" s="100">
        <v>31265.68</v>
      </c>
      <c r="K573" s="2"/>
      <c r="L573" s="3"/>
      <c r="M573" s="108"/>
      <c r="N573" s="108"/>
      <c r="O573" s="2">
        <v>0</v>
      </c>
      <c r="P573" s="3"/>
    </row>
    <row r="574" spans="1:16" x14ac:dyDescent="0.35">
      <c r="A574">
        <v>73819</v>
      </c>
      <c r="C574" s="2"/>
      <c r="J574" s="100">
        <v>0</v>
      </c>
      <c r="K574" s="2"/>
      <c r="L574" s="3"/>
      <c r="M574" s="108"/>
      <c r="N574" s="108"/>
      <c r="O574" s="2">
        <v>0</v>
      </c>
      <c r="P574" s="3"/>
    </row>
    <row r="575" spans="1:16" x14ac:dyDescent="0.35">
      <c r="A575">
        <v>73820</v>
      </c>
      <c r="C575" s="2"/>
      <c r="J575" s="100">
        <v>25576.93</v>
      </c>
      <c r="K575" s="2"/>
      <c r="L575" s="3"/>
      <c r="M575" s="108"/>
      <c r="N575" s="108"/>
      <c r="O575" s="2">
        <v>562.25</v>
      </c>
      <c r="P575" s="3"/>
    </row>
    <row r="576" spans="1:16" x14ac:dyDescent="0.35">
      <c r="A576">
        <v>73821</v>
      </c>
      <c r="C576" s="2"/>
      <c r="J576" s="100">
        <v>24236.61</v>
      </c>
      <c r="K576" s="2"/>
      <c r="L576" s="3"/>
      <c r="M576" s="108"/>
      <c r="N576" s="108"/>
      <c r="O576" s="2">
        <v>0</v>
      </c>
      <c r="P576" s="3"/>
    </row>
    <row r="577" spans="1:16" x14ac:dyDescent="0.35">
      <c r="A577">
        <v>73822</v>
      </c>
      <c r="C577" s="2"/>
      <c r="J577" s="100">
        <v>526783.85000000009</v>
      </c>
      <c r="K577" s="2"/>
      <c r="L577" s="3"/>
      <c r="M577" s="108"/>
      <c r="N577" s="108"/>
      <c r="O577" s="2">
        <v>24869.11</v>
      </c>
      <c r="P577" s="3"/>
    </row>
    <row r="578" spans="1:16" x14ac:dyDescent="0.35">
      <c r="A578">
        <v>73901</v>
      </c>
      <c r="C578" s="2"/>
      <c r="J578" s="100">
        <v>771241.4</v>
      </c>
      <c r="K578" s="2"/>
      <c r="L578" s="3"/>
      <c r="M578" s="108"/>
      <c r="N578" s="108"/>
      <c r="O578" s="2">
        <v>30415.29</v>
      </c>
      <c r="P578" s="3"/>
    </row>
    <row r="579" spans="1:16" x14ac:dyDescent="0.35">
      <c r="A579">
        <v>73902</v>
      </c>
      <c r="C579" s="2"/>
      <c r="J579" s="100">
        <v>105817.47</v>
      </c>
      <c r="K579" s="2"/>
      <c r="L579" s="3"/>
      <c r="M579" s="108"/>
      <c r="N579" s="108"/>
      <c r="O579" s="2">
        <v>4653.01</v>
      </c>
      <c r="P579" s="3"/>
    </row>
    <row r="580" spans="1:16" x14ac:dyDescent="0.35">
      <c r="A580">
        <v>73903</v>
      </c>
      <c r="C580" s="2"/>
      <c r="J580" s="100">
        <v>3954971.5899999994</v>
      </c>
      <c r="K580" s="2"/>
      <c r="L580" s="3"/>
      <c r="M580" s="108"/>
      <c r="N580" s="108"/>
      <c r="O580" s="2">
        <v>144322.87</v>
      </c>
      <c r="P580" s="3"/>
    </row>
    <row r="581" spans="1:16" x14ac:dyDescent="0.35">
      <c r="A581">
        <v>73904</v>
      </c>
      <c r="C581" s="2"/>
      <c r="J581" s="100">
        <v>1295246.4099999999</v>
      </c>
      <c r="K581" s="2"/>
      <c r="L581" s="3"/>
      <c r="M581" s="108"/>
      <c r="N581" s="108"/>
      <c r="O581" s="2">
        <v>0</v>
      </c>
      <c r="P581" s="3"/>
    </row>
    <row r="582" spans="1:16" x14ac:dyDescent="0.35">
      <c r="A582">
        <v>73906</v>
      </c>
      <c r="C582" s="2"/>
      <c r="J582" s="100">
        <v>272209.78999999998</v>
      </c>
      <c r="K582" s="2"/>
      <c r="L582" s="3"/>
      <c r="M582" s="108"/>
      <c r="N582" s="108"/>
      <c r="O582" s="2">
        <v>13005.61</v>
      </c>
      <c r="P582" s="3"/>
    </row>
    <row r="583" spans="1:16" x14ac:dyDescent="0.35">
      <c r="A583">
        <v>73907</v>
      </c>
      <c r="C583" s="2"/>
      <c r="J583" s="100">
        <v>191816.54</v>
      </c>
      <c r="K583" s="2"/>
      <c r="L583" s="3"/>
      <c r="M583" s="108"/>
      <c r="N583" s="108"/>
      <c r="O583" s="2">
        <v>7363.1</v>
      </c>
      <c r="P583" s="3"/>
    </row>
    <row r="584" spans="1:16" x14ac:dyDescent="0.35">
      <c r="A584">
        <v>73909</v>
      </c>
      <c r="C584" s="2"/>
      <c r="J584" s="100">
        <v>360079.66</v>
      </c>
      <c r="K584" s="2"/>
      <c r="L584" s="3"/>
      <c r="M584" s="108"/>
      <c r="N584" s="108"/>
      <c r="O584" s="2">
        <v>15413.71</v>
      </c>
      <c r="P584" s="3"/>
    </row>
    <row r="585" spans="1:16" x14ac:dyDescent="0.35">
      <c r="A585">
        <v>73910</v>
      </c>
      <c r="C585" s="2"/>
      <c r="J585" s="100">
        <v>63651.5</v>
      </c>
      <c r="K585" s="2"/>
      <c r="L585" s="3"/>
      <c r="M585" s="108"/>
      <c r="N585" s="108"/>
      <c r="O585" s="2">
        <v>0</v>
      </c>
      <c r="P585" s="3"/>
    </row>
    <row r="586" spans="1:16" x14ac:dyDescent="0.35">
      <c r="A586">
        <v>73911</v>
      </c>
      <c r="C586" s="2"/>
      <c r="J586" s="100">
        <v>1546359.91</v>
      </c>
      <c r="K586" s="2"/>
      <c r="L586" s="3"/>
      <c r="M586" s="108"/>
      <c r="N586" s="108"/>
      <c r="O586" s="2">
        <v>55275.03</v>
      </c>
      <c r="P586" s="3"/>
    </row>
    <row r="587" spans="1:16" x14ac:dyDescent="0.35">
      <c r="A587">
        <v>73912</v>
      </c>
      <c r="C587" s="2"/>
      <c r="J587" s="100">
        <v>7791.08</v>
      </c>
      <c r="K587" s="2"/>
      <c r="L587" s="3"/>
      <c r="M587" s="108"/>
      <c r="N587" s="108"/>
      <c r="O587" s="2">
        <v>507.34</v>
      </c>
      <c r="P587" s="3"/>
    </row>
    <row r="588" spans="1:16" x14ac:dyDescent="0.35">
      <c r="A588">
        <v>73913</v>
      </c>
      <c r="C588" s="2"/>
      <c r="J588" s="100">
        <v>82704.399999999994</v>
      </c>
      <c r="K588" s="2"/>
      <c r="L588" s="3"/>
      <c r="M588" s="108"/>
      <c r="N588" s="108"/>
      <c r="O588" s="2">
        <v>0</v>
      </c>
      <c r="P588" s="3"/>
    </row>
    <row r="589" spans="1:16" x14ac:dyDescent="0.35">
      <c r="A589">
        <v>73914</v>
      </c>
      <c r="C589" s="2"/>
      <c r="J589" s="100">
        <v>15856.4</v>
      </c>
      <c r="K589" s="2"/>
      <c r="L589" s="3"/>
      <c r="M589" s="108"/>
      <c r="N589" s="108"/>
      <c r="O589" s="2">
        <v>559.30999999999995</v>
      </c>
      <c r="P589" s="3"/>
    </row>
    <row r="590" spans="1:16" x14ac:dyDescent="0.35">
      <c r="A590">
        <v>73915</v>
      </c>
      <c r="C590" s="2"/>
      <c r="J590" s="100">
        <v>91735.39</v>
      </c>
      <c r="K590" s="2"/>
      <c r="L590" s="3"/>
      <c r="M590" s="108"/>
      <c r="N590" s="108"/>
      <c r="O590" s="2">
        <v>0</v>
      </c>
      <c r="P590" s="3"/>
    </row>
    <row r="591" spans="1:16" x14ac:dyDescent="0.35">
      <c r="A591">
        <v>73916</v>
      </c>
      <c r="C591" s="2"/>
      <c r="J591" s="100">
        <v>826399.10000000009</v>
      </c>
      <c r="K591" s="2"/>
      <c r="L591" s="3"/>
      <c r="M591" s="108"/>
      <c r="N591" s="108"/>
      <c r="O591" s="2">
        <v>40151.81</v>
      </c>
      <c r="P591" s="3"/>
    </row>
    <row r="592" spans="1:16" x14ac:dyDescent="0.35">
      <c r="A592">
        <v>73917</v>
      </c>
      <c r="C592" s="2"/>
      <c r="J592" s="100">
        <v>47917.32</v>
      </c>
      <c r="K592" s="2"/>
      <c r="L592" s="3"/>
      <c r="M592" s="108"/>
      <c r="N592" s="108"/>
      <c r="O592" s="2">
        <v>0</v>
      </c>
      <c r="P592" s="3"/>
    </row>
    <row r="593" spans="1:16" x14ac:dyDescent="0.35">
      <c r="A593">
        <v>73918</v>
      </c>
      <c r="C593" s="2"/>
      <c r="J593" s="100">
        <v>102157.66</v>
      </c>
      <c r="K593" s="2"/>
      <c r="L593" s="3"/>
      <c r="M593" s="108"/>
      <c r="N593" s="108"/>
      <c r="O593" s="2">
        <v>0</v>
      </c>
      <c r="P593" s="3"/>
    </row>
    <row r="594" spans="1:16" x14ac:dyDescent="0.35">
      <c r="A594">
        <v>74001</v>
      </c>
      <c r="C594" s="2"/>
      <c r="J594" s="100">
        <v>225924.93</v>
      </c>
      <c r="K594" s="2"/>
      <c r="L594" s="3"/>
      <c r="M594" s="108"/>
      <c r="N594" s="108"/>
      <c r="O594" s="2">
        <v>0</v>
      </c>
      <c r="P594" s="3"/>
    </row>
    <row r="595" spans="1:16" x14ac:dyDescent="0.35">
      <c r="A595">
        <v>74002</v>
      </c>
      <c r="C595" s="2"/>
      <c r="J595" s="100">
        <v>2830794.0499999993</v>
      </c>
      <c r="K595" s="2"/>
      <c r="L595" s="3"/>
      <c r="M595" s="108"/>
      <c r="N595" s="108"/>
      <c r="O595" s="2">
        <v>115815.01</v>
      </c>
      <c r="P595" s="3"/>
    </row>
    <row r="596" spans="1:16" x14ac:dyDescent="0.35">
      <c r="A596">
        <v>74003</v>
      </c>
      <c r="C596" s="2"/>
      <c r="J596" s="100">
        <v>12260624.209999999</v>
      </c>
      <c r="K596" s="2"/>
      <c r="L596" s="3"/>
      <c r="M596" s="108"/>
      <c r="N596" s="108"/>
      <c r="O596" s="2">
        <v>495111.62</v>
      </c>
      <c r="P596" s="3"/>
    </row>
    <row r="597" spans="1:16" x14ac:dyDescent="0.35">
      <c r="A597">
        <v>74005</v>
      </c>
      <c r="C597" s="2"/>
      <c r="J597" s="100">
        <v>13624044.620000001</v>
      </c>
      <c r="K597" s="2"/>
      <c r="L597" s="3"/>
      <c r="M597" s="108"/>
      <c r="N597" s="108"/>
      <c r="O597" s="2">
        <v>568408.30000000005</v>
      </c>
      <c r="P597" s="3"/>
    </row>
    <row r="598" spans="1:16" x14ac:dyDescent="0.35">
      <c r="A598">
        <v>74008</v>
      </c>
      <c r="C598" s="2"/>
      <c r="J598" s="100">
        <v>679014.1</v>
      </c>
      <c r="K598" s="2"/>
      <c r="L598" s="3"/>
      <c r="M598" s="108"/>
      <c r="N598" s="108"/>
      <c r="O598" s="2">
        <v>0</v>
      </c>
      <c r="P598" s="3"/>
    </row>
    <row r="599" spans="1:16" x14ac:dyDescent="0.35">
      <c r="A599">
        <v>74009</v>
      </c>
      <c r="C599" s="2"/>
      <c r="J599" s="100">
        <v>1541758.0600000003</v>
      </c>
      <c r="K599" s="2"/>
      <c r="L599" s="3"/>
      <c r="M599" s="108"/>
      <c r="N599" s="108"/>
      <c r="O599" s="2">
        <v>0</v>
      </c>
      <c r="P599" s="3"/>
    </row>
    <row r="600" spans="1:16" x14ac:dyDescent="0.35">
      <c r="A600">
        <v>74010</v>
      </c>
      <c r="C600" s="2"/>
      <c r="J600" s="100">
        <v>709018.29</v>
      </c>
      <c r="K600" s="2"/>
      <c r="L600" s="3"/>
      <c r="M600" s="108"/>
      <c r="N600" s="108"/>
      <c r="O600" s="2">
        <v>0</v>
      </c>
      <c r="P600" s="3"/>
    </row>
    <row r="601" spans="1:16" x14ac:dyDescent="0.35">
      <c r="A601">
        <v>74013</v>
      </c>
      <c r="C601" s="2"/>
      <c r="J601" s="100">
        <v>422191.69000000006</v>
      </c>
      <c r="K601" s="2"/>
      <c r="L601" s="3"/>
      <c r="M601" s="108"/>
      <c r="N601" s="108"/>
      <c r="O601" s="2">
        <v>16337.65</v>
      </c>
      <c r="P601" s="3"/>
    </row>
    <row r="602" spans="1:16" x14ac:dyDescent="0.35">
      <c r="A602">
        <v>74014</v>
      </c>
      <c r="C602" s="2"/>
      <c r="J602" s="100">
        <v>346794.97</v>
      </c>
      <c r="K602" s="2"/>
      <c r="L602" s="3"/>
      <c r="M602" s="108"/>
      <c r="N602" s="108"/>
      <c r="O602" s="2">
        <v>13835.87</v>
      </c>
      <c r="P602" s="3"/>
    </row>
    <row r="603" spans="1:16" x14ac:dyDescent="0.35">
      <c r="A603">
        <v>74016</v>
      </c>
      <c r="C603" s="2"/>
      <c r="J603" s="100">
        <v>16938.09</v>
      </c>
      <c r="K603" s="2"/>
      <c r="L603" s="3"/>
      <c r="M603" s="108"/>
      <c r="N603" s="108"/>
      <c r="O603" s="2">
        <v>601.13</v>
      </c>
      <c r="P603" s="3"/>
    </row>
    <row r="604" spans="1:16" x14ac:dyDescent="0.35">
      <c r="A604">
        <v>74017</v>
      </c>
      <c r="C604" s="2"/>
      <c r="J604" s="100">
        <v>638455.53999999992</v>
      </c>
      <c r="K604" s="2"/>
      <c r="L604" s="3"/>
      <c r="M604" s="108"/>
      <c r="N604" s="108"/>
      <c r="O604" s="2">
        <v>24184.45</v>
      </c>
      <c r="P604" s="3"/>
    </row>
    <row r="605" spans="1:16" x14ac:dyDescent="0.35">
      <c r="A605">
        <v>74018</v>
      </c>
      <c r="C605" s="2"/>
      <c r="J605" s="100">
        <v>1729273.15</v>
      </c>
      <c r="K605" s="2"/>
      <c r="L605" s="3"/>
      <c r="M605" s="108"/>
      <c r="N605" s="108"/>
      <c r="O605" s="2">
        <v>0</v>
      </c>
      <c r="P605" s="3"/>
    </row>
    <row r="606" spans="1:16" x14ac:dyDescent="0.35">
      <c r="A606">
        <v>74020</v>
      </c>
      <c r="C606" s="2"/>
      <c r="J606" s="100">
        <v>124170.37</v>
      </c>
      <c r="K606" s="2"/>
      <c r="L606" s="3"/>
      <c r="M606" s="108"/>
      <c r="N606" s="108"/>
      <c r="O606" s="2">
        <v>4233.43</v>
      </c>
      <c r="P606" s="3"/>
    </row>
    <row r="607" spans="1:16" x14ac:dyDescent="0.35">
      <c r="A607">
        <v>74021</v>
      </c>
      <c r="C607" s="2"/>
      <c r="J607" s="100">
        <v>245052.06999999998</v>
      </c>
      <c r="K607" s="2"/>
      <c r="L607" s="3"/>
      <c r="M607" s="108"/>
      <c r="N607" s="108"/>
      <c r="O607" s="2">
        <v>0</v>
      </c>
      <c r="P607" s="3"/>
    </row>
    <row r="608" spans="1:16" x14ac:dyDescent="0.35">
      <c r="A608">
        <v>74022</v>
      </c>
      <c r="C608" s="2"/>
      <c r="J608" s="100">
        <v>18374.419999999998</v>
      </c>
      <c r="K608" s="2"/>
      <c r="L608" s="3"/>
      <c r="M608" s="108"/>
      <c r="N608" s="108"/>
      <c r="O608" s="2">
        <v>0</v>
      </c>
      <c r="P608" s="3"/>
    </row>
    <row r="609" spans="1:16" x14ac:dyDescent="0.35">
      <c r="A609">
        <v>74024</v>
      </c>
      <c r="C609" s="2"/>
      <c r="J609" s="100">
        <v>928632.49</v>
      </c>
      <c r="K609" s="2"/>
      <c r="L609" s="3"/>
      <c r="M609" s="108"/>
      <c r="N609" s="108"/>
      <c r="O609" s="2">
        <v>0</v>
      </c>
      <c r="P609" s="3"/>
    </row>
    <row r="610" spans="1:16" x14ac:dyDescent="0.35">
      <c r="A610">
        <v>74101</v>
      </c>
      <c r="C610" s="2"/>
      <c r="J610" s="100">
        <v>57088.26</v>
      </c>
      <c r="K610" s="2"/>
      <c r="L610" s="3"/>
      <c r="M610" s="108"/>
      <c r="N610" s="108"/>
      <c r="O610" s="2">
        <v>3981.04</v>
      </c>
      <c r="P610" s="3"/>
    </row>
    <row r="611" spans="1:16" x14ac:dyDescent="0.35">
      <c r="A611">
        <v>74102</v>
      </c>
      <c r="C611" s="2"/>
      <c r="J611" s="100">
        <v>921072.37</v>
      </c>
      <c r="K611" s="2"/>
      <c r="L611" s="3"/>
      <c r="M611" s="108"/>
      <c r="N611" s="108"/>
      <c r="O611" s="2">
        <v>33519.97</v>
      </c>
      <c r="P611" s="3"/>
    </row>
    <row r="612" spans="1:16" x14ac:dyDescent="0.35">
      <c r="A612">
        <v>74103</v>
      </c>
      <c r="C612" s="2"/>
      <c r="J612" s="100">
        <v>129525.68000000001</v>
      </c>
      <c r="K612" s="2"/>
      <c r="L612" s="3"/>
      <c r="M612" s="108"/>
      <c r="N612" s="108"/>
      <c r="O612" s="2">
        <v>0</v>
      </c>
      <c r="P612" s="3"/>
    </row>
    <row r="613" spans="1:16" x14ac:dyDescent="0.35">
      <c r="A613">
        <v>74106</v>
      </c>
      <c r="C613" s="2"/>
      <c r="J613" s="100">
        <v>43878.670000000006</v>
      </c>
      <c r="K613" s="2"/>
      <c r="L613" s="3"/>
      <c r="M613" s="108"/>
      <c r="N613" s="108"/>
      <c r="O613" s="2">
        <v>1309.3599999999999</v>
      </c>
      <c r="P613" s="3"/>
    </row>
    <row r="614" spans="1:16" x14ac:dyDescent="0.35">
      <c r="A614">
        <v>74108</v>
      </c>
      <c r="C614" s="2"/>
      <c r="J614" s="100">
        <v>316.04000000000002</v>
      </c>
      <c r="K614" s="2"/>
      <c r="L614" s="3"/>
      <c r="M614" s="108"/>
      <c r="N614" s="108"/>
      <c r="O614" s="2">
        <v>0</v>
      </c>
      <c r="P614" s="3"/>
    </row>
    <row r="615" spans="1:16" x14ac:dyDescent="0.35">
      <c r="A615">
        <v>74109</v>
      </c>
      <c r="C615" s="2"/>
      <c r="J615" s="100">
        <v>257329.06</v>
      </c>
      <c r="K615" s="2"/>
      <c r="L615" s="3"/>
      <c r="M615" s="108"/>
      <c r="N615" s="108"/>
      <c r="O615" s="2">
        <v>0</v>
      </c>
      <c r="P615" s="3"/>
    </row>
    <row r="616" spans="1:16" x14ac:dyDescent="0.35">
      <c r="A616">
        <v>74110</v>
      </c>
      <c r="C616" s="2"/>
      <c r="J616" s="100">
        <v>8531.1200000000008</v>
      </c>
      <c r="K616" s="2"/>
      <c r="L616" s="3"/>
      <c r="M616" s="108"/>
      <c r="N616" s="108"/>
      <c r="O616" s="2">
        <v>0</v>
      </c>
      <c r="P616" s="3"/>
    </row>
    <row r="617" spans="1:16" x14ac:dyDescent="0.35">
      <c r="A617">
        <v>74201</v>
      </c>
      <c r="C617" s="2"/>
      <c r="J617" s="100">
        <v>2583988.9200000004</v>
      </c>
      <c r="K617" s="2"/>
      <c r="L617" s="3"/>
      <c r="M617" s="108"/>
      <c r="N617" s="108"/>
      <c r="O617" s="2">
        <v>0</v>
      </c>
      <c r="P617" s="3"/>
    </row>
    <row r="618" spans="1:16" x14ac:dyDescent="0.35">
      <c r="A618">
        <v>74202</v>
      </c>
      <c r="C618" s="2"/>
      <c r="J618" s="100">
        <v>910375.5199999999</v>
      </c>
      <c r="K618" s="2"/>
      <c r="L618" s="3"/>
      <c r="M618" s="108"/>
      <c r="N618" s="108"/>
      <c r="O618" s="2">
        <v>0</v>
      </c>
      <c r="P618" s="3"/>
    </row>
    <row r="619" spans="1:16" x14ac:dyDescent="0.35">
      <c r="A619">
        <v>74203</v>
      </c>
      <c r="C619" s="2"/>
      <c r="J619" s="100">
        <v>8858479.9800000004</v>
      </c>
      <c r="K619" s="2"/>
      <c r="L619" s="3"/>
      <c r="M619" s="108"/>
      <c r="N619" s="108"/>
      <c r="O619" s="2">
        <v>354392.92</v>
      </c>
      <c r="P619" s="3"/>
    </row>
    <row r="620" spans="1:16" x14ac:dyDescent="0.35">
      <c r="A620">
        <v>74204</v>
      </c>
      <c r="C620" s="2"/>
      <c r="J620" s="100">
        <v>48610792.390000001</v>
      </c>
      <c r="K620" s="2"/>
      <c r="L620" s="3"/>
      <c r="M620" s="108"/>
      <c r="N620" s="108"/>
      <c r="O620" s="2">
        <v>0</v>
      </c>
      <c r="P620" s="3"/>
    </row>
    <row r="621" spans="1:16" x14ac:dyDescent="0.35">
      <c r="A621">
        <v>74208</v>
      </c>
      <c r="C621" s="2"/>
      <c r="J621" s="100">
        <v>1483834.98</v>
      </c>
      <c r="K621" s="2"/>
      <c r="L621" s="3"/>
      <c r="M621" s="108"/>
      <c r="N621" s="108"/>
      <c r="O621" s="2">
        <v>57577.02</v>
      </c>
      <c r="P621" s="3"/>
    </row>
    <row r="622" spans="1:16" x14ac:dyDescent="0.35">
      <c r="A622">
        <v>74211</v>
      </c>
      <c r="C622" s="2"/>
      <c r="J622" s="100">
        <v>178431.36000000002</v>
      </c>
      <c r="K622" s="2"/>
      <c r="L622" s="3"/>
      <c r="M622" s="108"/>
      <c r="N622" s="108"/>
      <c r="O622" s="2">
        <v>0</v>
      </c>
      <c r="P622" s="3"/>
    </row>
    <row r="623" spans="1:16" x14ac:dyDescent="0.35">
      <c r="A623">
        <v>74213</v>
      </c>
      <c r="C623" s="2"/>
      <c r="J623" s="100">
        <v>185012.41999999998</v>
      </c>
      <c r="K623" s="2"/>
      <c r="L623" s="3"/>
      <c r="M623" s="108"/>
      <c r="N623" s="108"/>
      <c r="O623" s="2">
        <v>4540.66</v>
      </c>
      <c r="P623" s="3"/>
    </row>
    <row r="624" spans="1:16" x14ac:dyDescent="0.35">
      <c r="A624">
        <v>74214</v>
      </c>
      <c r="C624" s="2"/>
      <c r="J624" s="100">
        <v>370872.82</v>
      </c>
      <c r="K624" s="2"/>
      <c r="L624" s="3"/>
      <c r="M624" s="108"/>
      <c r="N624" s="108"/>
      <c r="O624" s="2">
        <v>0</v>
      </c>
      <c r="P624" s="3"/>
    </row>
    <row r="625" spans="1:16" x14ac:dyDescent="0.35">
      <c r="A625">
        <v>74215</v>
      </c>
      <c r="C625" s="2"/>
      <c r="J625" s="100">
        <v>886763.78999999992</v>
      </c>
      <c r="K625" s="2"/>
      <c r="L625" s="3"/>
      <c r="M625" s="108"/>
      <c r="N625" s="108"/>
      <c r="O625" s="2">
        <v>0</v>
      </c>
      <c r="P625" s="3"/>
    </row>
    <row r="626" spans="1:16" x14ac:dyDescent="0.35">
      <c r="A626">
        <v>74216</v>
      </c>
      <c r="C626" s="2"/>
      <c r="J626" s="100">
        <v>252004.7</v>
      </c>
      <c r="K626" s="2"/>
      <c r="L626" s="3"/>
      <c r="M626" s="108"/>
      <c r="N626" s="108"/>
      <c r="O626" s="2">
        <v>8364.08</v>
      </c>
      <c r="P626" s="3"/>
    </row>
    <row r="627" spans="1:16" x14ac:dyDescent="0.35">
      <c r="A627">
        <v>74217</v>
      </c>
      <c r="C627" s="2"/>
      <c r="J627" s="100">
        <v>58449.180000000008</v>
      </c>
      <c r="K627" s="2"/>
      <c r="L627" s="3"/>
      <c r="M627" s="108"/>
      <c r="N627" s="108"/>
      <c r="O627" s="2">
        <v>2211</v>
      </c>
      <c r="P627" s="3"/>
    </row>
    <row r="628" spans="1:16" x14ac:dyDescent="0.35">
      <c r="A628">
        <v>74218</v>
      </c>
      <c r="C628" s="2"/>
      <c r="J628" s="100">
        <v>42558.039999999994</v>
      </c>
      <c r="K628" s="2"/>
      <c r="L628" s="3"/>
      <c r="M628" s="108"/>
      <c r="N628" s="108"/>
      <c r="O628" s="2">
        <v>1282.1199999999999</v>
      </c>
      <c r="P628" s="3"/>
    </row>
    <row r="629" spans="1:16" x14ac:dyDescent="0.35">
      <c r="A629">
        <v>74219</v>
      </c>
      <c r="C629" s="2"/>
      <c r="J629" s="100">
        <v>420536.15</v>
      </c>
      <c r="K629" s="2"/>
      <c r="L629" s="3"/>
      <c r="M629" s="108"/>
      <c r="N629" s="108"/>
      <c r="O629" s="2">
        <v>0</v>
      </c>
      <c r="P629" s="3"/>
    </row>
    <row r="630" spans="1:16" x14ac:dyDescent="0.35">
      <c r="A630">
        <v>74221</v>
      </c>
      <c r="C630" s="2"/>
      <c r="J630" s="100">
        <v>68587.86</v>
      </c>
      <c r="K630" s="2"/>
      <c r="L630" s="3"/>
      <c r="M630" s="108"/>
      <c r="N630" s="108"/>
      <c r="O630" s="2">
        <v>2546.31</v>
      </c>
      <c r="P630" s="3"/>
    </row>
    <row r="631" spans="1:16" x14ac:dyDescent="0.35">
      <c r="A631">
        <v>74222</v>
      </c>
      <c r="C631" s="2"/>
      <c r="J631" s="100">
        <v>59806.729999999996</v>
      </c>
      <c r="K631" s="2"/>
      <c r="L631" s="3"/>
      <c r="M631" s="108"/>
      <c r="N631" s="108"/>
      <c r="O631" s="2">
        <v>2259.7800000000002</v>
      </c>
      <c r="P631" s="3"/>
    </row>
    <row r="632" spans="1:16" x14ac:dyDescent="0.35">
      <c r="A632">
        <v>74223</v>
      </c>
      <c r="C632" s="2"/>
      <c r="J632" s="100">
        <v>55994.07</v>
      </c>
      <c r="K632" s="2"/>
      <c r="L632" s="3"/>
      <c r="M632" s="108"/>
      <c r="N632" s="108"/>
      <c r="O632" s="2">
        <v>1040.3499999999999</v>
      </c>
      <c r="P632" s="3"/>
    </row>
    <row r="633" spans="1:16" x14ac:dyDescent="0.35">
      <c r="A633">
        <v>74224</v>
      </c>
      <c r="C633" s="2"/>
      <c r="J633" s="100">
        <v>9459.5499999999993</v>
      </c>
      <c r="K633" s="2"/>
      <c r="L633" s="3"/>
      <c r="M633" s="108"/>
      <c r="N633" s="108"/>
      <c r="O633" s="2">
        <v>256.19</v>
      </c>
      <c r="P633" s="3"/>
    </row>
    <row r="634" spans="1:16" x14ac:dyDescent="0.35">
      <c r="A634">
        <v>74226</v>
      </c>
      <c r="C634" s="2"/>
      <c r="J634" s="100">
        <v>205157.06</v>
      </c>
      <c r="K634" s="2"/>
      <c r="L634" s="3"/>
      <c r="M634" s="108"/>
      <c r="N634" s="108"/>
      <c r="O634" s="2">
        <v>4602.7</v>
      </c>
      <c r="P634" s="3"/>
    </row>
    <row r="635" spans="1:16" x14ac:dyDescent="0.35">
      <c r="A635">
        <v>74227</v>
      </c>
      <c r="C635" s="2"/>
      <c r="J635" s="100">
        <v>55271.86</v>
      </c>
      <c r="K635" s="2"/>
      <c r="L635" s="3"/>
      <c r="M635" s="108"/>
      <c r="N635" s="108"/>
      <c r="O635" s="2">
        <v>0</v>
      </c>
      <c r="P635" s="3"/>
    </row>
    <row r="636" spans="1:16" x14ac:dyDescent="0.35">
      <c r="A636">
        <v>74228</v>
      </c>
      <c r="C636" s="2"/>
      <c r="J636" s="100">
        <v>12710.779999999999</v>
      </c>
      <c r="K636" s="2"/>
      <c r="L636" s="3"/>
      <c r="M636" s="108"/>
      <c r="N636" s="108"/>
      <c r="O636" s="2">
        <v>0</v>
      </c>
      <c r="P636" s="3"/>
    </row>
    <row r="637" spans="1:16" x14ac:dyDescent="0.35">
      <c r="A637">
        <v>74229</v>
      </c>
      <c r="C637" s="2"/>
      <c r="J637" s="100">
        <v>105404.98999999999</v>
      </c>
      <c r="K637" s="2"/>
      <c r="L637" s="3"/>
      <c r="M637" s="108"/>
      <c r="N637" s="108"/>
      <c r="O637" s="2">
        <v>2712.55</v>
      </c>
      <c r="P637" s="3"/>
    </row>
    <row r="638" spans="1:16" x14ac:dyDescent="0.35">
      <c r="A638">
        <v>74230</v>
      </c>
      <c r="C638" s="2"/>
      <c r="J638" s="100">
        <v>2136858.46</v>
      </c>
      <c r="K638" s="2"/>
      <c r="L638" s="3"/>
      <c r="M638" s="108"/>
      <c r="N638" s="108"/>
      <c r="O638" s="2">
        <v>80218.09</v>
      </c>
      <c r="P638" s="3"/>
    </row>
    <row r="639" spans="1:16" x14ac:dyDescent="0.35">
      <c r="A639">
        <v>74231</v>
      </c>
      <c r="C639" s="2"/>
      <c r="J639" s="100">
        <v>0</v>
      </c>
      <c r="K639" s="2"/>
      <c r="L639" s="3"/>
      <c r="M639" s="108"/>
      <c r="N639" s="108"/>
      <c r="O639" s="2">
        <v>0</v>
      </c>
      <c r="P639" s="3"/>
    </row>
    <row r="640" spans="1:16" x14ac:dyDescent="0.35">
      <c r="A640">
        <v>74233</v>
      </c>
      <c r="C640" s="2"/>
      <c r="J640" s="100">
        <v>101476.09</v>
      </c>
      <c r="K640" s="2"/>
      <c r="L640" s="3"/>
      <c r="M640" s="108"/>
      <c r="N640" s="108"/>
      <c r="O640" s="2">
        <v>0</v>
      </c>
      <c r="P640" s="3"/>
    </row>
    <row r="641" spans="1:16" x14ac:dyDescent="0.35">
      <c r="A641">
        <v>74234</v>
      </c>
      <c r="C641" s="2"/>
      <c r="J641" s="100">
        <v>0</v>
      </c>
      <c r="K641" s="2"/>
      <c r="L641" s="3"/>
      <c r="M641" s="108"/>
      <c r="N641" s="108"/>
      <c r="O641" s="2">
        <v>0</v>
      </c>
      <c r="P641" s="3"/>
    </row>
    <row r="642" spans="1:16" x14ac:dyDescent="0.35">
      <c r="A642">
        <v>74239</v>
      </c>
      <c r="C642" s="2"/>
      <c r="J642" s="100">
        <v>0</v>
      </c>
      <c r="K642" s="2"/>
      <c r="L642" s="3"/>
      <c r="M642" s="108"/>
      <c r="N642" s="108"/>
      <c r="O642" s="2">
        <v>0</v>
      </c>
      <c r="P642" s="3"/>
    </row>
    <row r="643" spans="1:16" x14ac:dyDescent="0.35">
      <c r="A643">
        <v>74242</v>
      </c>
      <c r="C643" s="2"/>
      <c r="J643" s="100">
        <v>422764.07</v>
      </c>
      <c r="K643" s="2"/>
      <c r="L643" s="3"/>
      <c r="M643" s="108"/>
      <c r="N643" s="108"/>
      <c r="O643" s="2">
        <v>0</v>
      </c>
      <c r="P643" s="3"/>
    </row>
    <row r="644" spans="1:16" x14ac:dyDescent="0.35">
      <c r="A644">
        <v>74243</v>
      </c>
      <c r="C644" s="2"/>
      <c r="J644" s="100">
        <v>434152.1</v>
      </c>
      <c r="K644" s="2"/>
      <c r="L644" s="3"/>
      <c r="M644" s="108"/>
      <c r="N644" s="108"/>
      <c r="O644" s="2">
        <v>0</v>
      </c>
      <c r="P644" s="3"/>
    </row>
    <row r="645" spans="1:16" x14ac:dyDescent="0.35">
      <c r="A645">
        <v>74244</v>
      </c>
      <c r="C645" s="2"/>
      <c r="J645" s="100">
        <v>10613.36</v>
      </c>
      <c r="K645" s="2"/>
      <c r="L645" s="3"/>
      <c r="M645" s="108"/>
      <c r="N645" s="108"/>
      <c r="O645" s="2">
        <v>0</v>
      </c>
      <c r="P645" s="3"/>
    </row>
    <row r="646" spans="1:16" x14ac:dyDescent="0.35">
      <c r="A646">
        <v>74245</v>
      </c>
      <c r="C646" s="2"/>
      <c r="J646" s="100">
        <v>428653.18</v>
      </c>
      <c r="K646" s="2"/>
      <c r="L646" s="3"/>
      <c r="M646" s="108"/>
      <c r="N646" s="108"/>
      <c r="O646" s="2">
        <v>0</v>
      </c>
      <c r="P646" s="3"/>
    </row>
    <row r="647" spans="1:16" x14ac:dyDescent="0.35">
      <c r="A647">
        <v>74301</v>
      </c>
      <c r="C647" s="2"/>
      <c r="J647" s="100">
        <v>3273178.1999999997</v>
      </c>
      <c r="K647" s="2"/>
      <c r="L647" s="3"/>
      <c r="M647" s="108"/>
      <c r="N647" s="108"/>
      <c r="O647" s="2">
        <v>130980.39</v>
      </c>
      <c r="P647" s="3"/>
    </row>
    <row r="648" spans="1:16" x14ac:dyDescent="0.35">
      <c r="A648">
        <v>74302</v>
      </c>
      <c r="C648" s="2"/>
      <c r="J648" s="100">
        <v>3382492.06</v>
      </c>
      <c r="K648" s="2"/>
      <c r="L648" s="3"/>
      <c r="M648" s="108"/>
      <c r="N648" s="108"/>
      <c r="O648" s="2">
        <v>141294.04999999999</v>
      </c>
      <c r="P648" s="3"/>
    </row>
    <row r="649" spans="1:16" x14ac:dyDescent="0.35">
      <c r="A649">
        <v>74305</v>
      </c>
      <c r="C649" s="2"/>
      <c r="J649" s="100">
        <v>206098.83000000002</v>
      </c>
      <c r="K649" s="2"/>
      <c r="L649" s="3"/>
      <c r="M649" s="108"/>
      <c r="N649" s="108"/>
      <c r="O649" s="2">
        <v>0</v>
      </c>
      <c r="P649" s="3"/>
    </row>
    <row r="650" spans="1:16" x14ac:dyDescent="0.35">
      <c r="A650">
        <v>74306</v>
      </c>
      <c r="C650" s="2"/>
      <c r="J650" s="100">
        <v>235605.44</v>
      </c>
      <c r="K650" s="2"/>
      <c r="L650" s="3"/>
      <c r="M650" s="108"/>
      <c r="N650" s="108"/>
      <c r="O650" s="2">
        <v>0</v>
      </c>
      <c r="P650" s="3"/>
    </row>
    <row r="651" spans="1:16" x14ac:dyDescent="0.35">
      <c r="A651">
        <v>74307</v>
      </c>
      <c r="C651" s="2"/>
      <c r="J651" s="100">
        <v>233666.04</v>
      </c>
      <c r="K651" s="2"/>
      <c r="L651" s="3"/>
      <c r="M651" s="108"/>
      <c r="N651" s="108"/>
      <c r="O651" s="2">
        <v>8630.15</v>
      </c>
      <c r="P651" s="3"/>
    </row>
    <row r="652" spans="1:16" x14ac:dyDescent="0.35">
      <c r="A652">
        <v>74308</v>
      </c>
      <c r="C652" s="2"/>
      <c r="J652" s="100">
        <v>4145.46</v>
      </c>
      <c r="K652" s="2"/>
      <c r="L652" s="3"/>
      <c r="M652" s="108"/>
      <c r="N652" s="108"/>
      <c r="O652" s="2">
        <v>76.41</v>
      </c>
      <c r="P652" s="3"/>
    </row>
    <row r="653" spans="1:16" x14ac:dyDescent="0.35">
      <c r="A653">
        <v>74309</v>
      </c>
      <c r="C653" s="2"/>
      <c r="J653" s="100">
        <v>8201.24</v>
      </c>
      <c r="K653" s="2"/>
      <c r="L653" s="3"/>
      <c r="M653" s="108"/>
      <c r="N653" s="108"/>
      <c r="O653" s="2">
        <v>240.17</v>
      </c>
      <c r="P653" s="3"/>
    </row>
    <row r="654" spans="1:16" x14ac:dyDescent="0.35">
      <c r="A654">
        <v>74310</v>
      </c>
      <c r="C654" s="2"/>
      <c r="J654" s="100">
        <v>114.37</v>
      </c>
      <c r="K654" s="2"/>
      <c r="L654" s="3"/>
      <c r="M654" s="108"/>
      <c r="N654" s="108"/>
      <c r="O654" s="2">
        <v>0</v>
      </c>
      <c r="P654" s="3"/>
    </row>
    <row r="655" spans="1:16" x14ac:dyDescent="0.35">
      <c r="A655">
        <v>74311</v>
      </c>
      <c r="C655" s="2"/>
      <c r="J655" s="100">
        <v>1337986.4300000002</v>
      </c>
      <c r="K655" s="2"/>
      <c r="L655" s="3"/>
      <c r="M655" s="108"/>
      <c r="N655" s="108"/>
      <c r="O655" s="2">
        <v>46252.41</v>
      </c>
      <c r="P655" s="3"/>
    </row>
    <row r="656" spans="1:16" x14ac:dyDescent="0.35">
      <c r="A656">
        <v>74312</v>
      </c>
      <c r="C656" s="2"/>
      <c r="J656" s="100">
        <v>6264.16</v>
      </c>
      <c r="K656" s="2"/>
      <c r="L656" s="3"/>
      <c r="M656" s="108"/>
      <c r="N656" s="108"/>
      <c r="O656" s="2">
        <v>261.52999999999997</v>
      </c>
      <c r="P656" s="3"/>
    </row>
    <row r="657" spans="1:16" x14ac:dyDescent="0.35">
      <c r="A657">
        <v>74313</v>
      </c>
      <c r="C657" s="2"/>
      <c r="J657" s="100">
        <v>132877.24</v>
      </c>
      <c r="K657" s="2"/>
      <c r="L657" s="3"/>
      <c r="M657" s="108"/>
      <c r="N657" s="108"/>
      <c r="O657" s="2">
        <v>0</v>
      </c>
      <c r="P657" s="3"/>
    </row>
    <row r="658" spans="1:16" x14ac:dyDescent="0.35">
      <c r="A658">
        <v>74314</v>
      </c>
      <c r="C658" s="2"/>
      <c r="J658" s="100">
        <v>33140.49</v>
      </c>
      <c r="K658" s="2"/>
      <c r="L658" s="3"/>
      <c r="M658" s="108"/>
      <c r="N658" s="108"/>
      <c r="O658" s="2">
        <v>0</v>
      </c>
      <c r="P658" s="3"/>
    </row>
    <row r="659" spans="1:16" x14ac:dyDescent="0.35">
      <c r="A659">
        <v>74401</v>
      </c>
      <c r="C659" s="2"/>
      <c r="J659" s="100">
        <v>1217614.21</v>
      </c>
      <c r="K659" s="2"/>
      <c r="L659" s="3"/>
      <c r="M659" s="108"/>
      <c r="N659" s="108"/>
      <c r="O659" s="2">
        <v>46041.1</v>
      </c>
      <c r="P659" s="3"/>
    </row>
    <row r="660" spans="1:16" x14ac:dyDescent="0.35">
      <c r="A660">
        <v>74402</v>
      </c>
      <c r="C660" s="2"/>
      <c r="J660" s="100">
        <v>925961.27000000014</v>
      </c>
      <c r="K660" s="2"/>
      <c r="L660" s="3"/>
      <c r="M660" s="108"/>
      <c r="N660" s="108"/>
      <c r="O660" s="2">
        <v>42844.02</v>
      </c>
      <c r="P660" s="3"/>
    </row>
    <row r="661" spans="1:16" x14ac:dyDescent="0.35">
      <c r="A661">
        <v>74405</v>
      </c>
      <c r="C661" s="2"/>
      <c r="J661" s="100">
        <v>41392.589999999997</v>
      </c>
      <c r="K661" s="2"/>
      <c r="L661" s="3"/>
      <c r="M661" s="108"/>
      <c r="N661" s="108"/>
      <c r="O661" s="2">
        <v>1620.86</v>
      </c>
      <c r="P661" s="3"/>
    </row>
    <row r="662" spans="1:16" x14ac:dyDescent="0.35">
      <c r="A662">
        <v>74406</v>
      </c>
      <c r="C662" s="2"/>
      <c r="J662" s="100">
        <v>41650.04</v>
      </c>
      <c r="K662" s="2"/>
      <c r="L662" s="3"/>
      <c r="M662" s="108"/>
      <c r="N662" s="108"/>
      <c r="O662" s="2">
        <v>1227.02</v>
      </c>
      <c r="P662" s="3"/>
    </row>
    <row r="663" spans="1:16" x14ac:dyDescent="0.35">
      <c r="A663">
        <v>74407</v>
      </c>
      <c r="C663" s="2"/>
      <c r="J663" s="100">
        <v>546933.6399999999</v>
      </c>
      <c r="K663" s="2"/>
      <c r="L663" s="3"/>
      <c r="M663" s="108"/>
      <c r="N663" s="108"/>
      <c r="O663" s="2">
        <v>22229.35</v>
      </c>
      <c r="P663" s="3"/>
    </row>
    <row r="664" spans="1:16" x14ac:dyDescent="0.35">
      <c r="A664">
        <v>74408</v>
      </c>
      <c r="C664" s="2"/>
      <c r="J664" s="100">
        <v>129410.8</v>
      </c>
      <c r="K664" s="2"/>
      <c r="L664" s="3"/>
      <c r="M664" s="108"/>
      <c r="N664" s="108"/>
      <c r="O664" s="2">
        <v>0</v>
      </c>
      <c r="P664" s="3"/>
    </row>
    <row r="665" spans="1:16" x14ac:dyDescent="0.35">
      <c r="A665">
        <v>74410</v>
      </c>
      <c r="C665" s="2"/>
      <c r="J665" s="100">
        <v>7997.96</v>
      </c>
      <c r="K665" s="2"/>
      <c r="L665" s="3"/>
      <c r="M665" s="108"/>
      <c r="N665" s="108"/>
      <c r="O665" s="2">
        <v>426.26</v>
      </c>
      <c r="P665" s="3"/>
    </row>
    <row r="666" spans="1:16" x14ac:dyDescent="0.35">
      <c r="A666">
        <v>74411</v>
      </c>
      <c r="C666" s="2"/>
      <c r="J666" s="100">
        <v>24765.91</v>
      </c>
      <c r="K666" s="2"/>
      <c r="L666" s="3"/>
      <c r="M666" s="108"/>
      <c r="N666" s="108"/>
      <c r="O666" s="2">
        <v>0</v>
      </c>
      <c r="P666" s="3"/>
    </row>
    <row r="667" spans="1:16" x14ac:dyDescent="0.35">
      <c r="A667">
        <v>74412</v>
      </c>
      <c r="C667" s="2"/>
      <c r="J667" s="100">
        <v>8679.69</v>
      </c>
      <c r="K667" s="2"/>
      <c r="L667" s="3"/>
      <c r="M667" s="108"/>
      <c r="N667" s="108"/>
      <c r="O667" s="2">
        <v>0</v>
      </c>
      <c r="P667" s="3"/>
    </row>
    <row r="668" spans="1:16" x14ac:dyDescent="0.35">
      <c r="A668">
        <v>74413</v>
      </c>
      <c r="C668" s="2"/>
      <c r="J668" s="100">
        <v>21711.52</v>
      </c>
      <c r="K668" s="2"/>
      <c r="L668" s="3"/>
      <c r="M668" s="108"/>
      <c r="N668" s="108"/>
      <c r="O668" s="2">
        <v>0</v>
      </c>
      <c r="P668" s="3"/>
    </row>
    <row r="669" spans="1:16" x14ac:dyDescent="0.35">
      <c r="A669">
        <v>74414</v>
      </c>
      <c r="C669" s="2"/>
      <c r="J669" s="100">
        <v>3115.46</v>
      </c>
      <c r="K669" s="2"/>
      <c r="L669" s="3"/>
      <c r="M669" s="108"/>
      <c r="N669" s="108"/>
      <c r="O669" s="2">
        <v>0</v>
      </c>
      <c r="P669" s="3"/>
    </row>
    <row r="670" spans="1:16" x14ac:dyDescent="0.35">
      <c r="A670">
        <v>74501</v>
      </c>
      <c r="C670" s="2"/>
      <c r="J670" s="100">
        <v>1130955.93</v>
      </c>
      <c r="K670" s="2"/>
      <c r="L670" s="3"/>
      <c r="M670" s="108"/>
      <c r="N670" s="108"/>
      <c r="O670" s="2">
        <v>82460.460000000006</v>
      </c>
      <c r="P670" s="3"/>
    </row>
    <row r="671" spans="1:16" x14ac:dyDescent="0.35">
      <c r="A671">
        <v>74504</v>
      </c>
      <c r="C671" s="2"/>
      <c r="J671" s="100">
        <v>248112.08</v>
      </c>
      <c r="K671" s="2"/>
      <c r="L671" s="3"/>
      <c r="M671" s="108"/>
      <c r="N671" s="108"/>
      <c r="O671" s="2">
        <v>10704.71</v>
      </c>
      <c r="P671" s="3"/>
    </row>
    <row r="672" spans="1:16" x14ac:dyDescent="0.35">
      <c r="A672">
        <v>74506</v>
      </c>
      <c r="C672" s="2"/>
      <c r="J672" s="100">
        <v>44685.38</v>
      </c>
      <c r="K672" s="2"/>
      <c r="L672" s="3"/>
      <c r="M672" s="108"/>
      <c r="N672" s="108"/>
      <c r="O672" s="2">
        <v>2257.1</v>
      </c>
      <c r="P672" s="3"/>
    </row>
    <row r="673" spans="1:16" x14ac:dyDescent="0.35">
      <c r="A673">
        <v>74508</v>
      </c>
      <c r="C673" s="2"/>
      <c r="J673" s="100">
        <v>323152.5</v>
      </c>
      <c r="K673" s="2"/>
      <c r="L673" s="3"/>
      <c r="M673" s="108"/>
      <c r="N673" s="108"/>
      <c r="O673" s="2">
        <v>13746.2</v>
      </c>
      <c r="P673" s="3"/>
    </row>
    <row r="674" spans="1:16" x14ac:dyDescent="0.35">
      <c r="A674">
        <v>74509</v>
      </c>
      <c r="C674" s="2"/>
      <c r="J674" s="100">
        <v>56196.26</v>
      </c>
      <c r="K674" s="2"/>
      <c r="L674" s="3"/>
      <c r="M674" s="108"/>
      <c r="N674" s="108"/>
      <c r="O674" s="2">
        <v>3693.65</v>
      </c>
      <c r="P674" s="3"/>
    </row>
    <row r="675" spans="1:16" x14ac:dyDescent="0.35">
      <c r="A675">
        <v>74510</v>
      </c>
      <c r="C675" s="2"/>
      <c r="J675" s="100">
        <v>15299.960000000001</v>
      </c>
      <c r="K675" s="2"/>
      <c r="L675" s="3"/>
      <c r="M675" s="108"/>
      <c r="N675" s="108"/>
      <c r="O675" s="2">
        <v>569.69000000000005</v>
      </c>
      <c r="P675" s="3"/>
    </row>
    <row r="676" spans="1:16" x14ac:dyDescent="0.35">
      <c r="A676">
        <v>74513</v>
      </c>
      <c r="C676" s="2"/>
      <c r="J676" s="100">
        <v>26484.27</v>
      </c>
      <c r="K676" s="2"/>
      <c r="L676" s="3"/>
      <c r="M676" s="108"/>
      <c r="N676" s="108"/>
      <c r="O676" s="2">
        <v>0</v>
      </c>
      <c r="P676" s="3"/>
    </row>
    <row r="677" spans="1:16" x14ac:dyDescent="0.35">
      <c r="A677">
        <v>74601</v>
      </c>
      <c r="C677" s="2"/>
      <c r="J677" s="100">
        <v>8225555.4000000004</v>
      </c>
      <c r="K677" s="2"/>
      <c r="L677" s="3"/>
      <c r="M677" s="108"/>
      <c r="N677" s="108"/>
      <c r="O677" s="2">
        <v>278691.55</v>
      </c>
      <c r="P677" s="3"/>
    </row>
    <row r="678" spans="1:16" x14ac:dyDescent="0.35">
      <c r="A678">
        <v>74602</v>
      </c>
      <c r="C678" s="2"/>
      <c r="J678" s="100">
        <v>8629134.4800000004</v>
      </c>
      <c r="K678" s="2"/>
      <c r="L678" s="3"/>
      <c r="M678" s="108"/>
      <c r="N678" s="108"/>
      <c r="O678" s="2">
        <v>279161.49</v>
      </c>
      <c r="P678" s="3"/>
    </row>
    <row r="679" spans="1:16" x14ac:dyDescent="0.35">
      <c r="A679">
        <v>74604</v>
      </c>
      <c r="C679" s="2"/>
      <c r="J679" s="100">
        <v>1542119</v>
      </c>
      <c r="K679" s="2"/>
      <c r="L679" s="3"/>
      <c r="M679" s="108"/>
      <c r="N679" s="108"/>
      <c r="O679" s="2">
        <v>31405.79</v>
      </c>
      <c r="P679" s="3"/>
    </row>
    <row r="680" spans="1:16" x14ac:dyDescent="0.35">
      <c r="A680">
        <v>74605</v>
      </c>
      <c r="C680" s="2"/>
      <c r="J680" s="100">
        <v>759241.06</v>
      </c>
      <c r="K680" s="2"/>
      <c r="L680" s="3"/>
      <c r="M680" s="108"/>
      <c r="N680" s="108"/>
      <c r="O680" s="2">
        <v>29666.18</v>
      </c>
      <c r="P680" s="3"/>
    </row>
    <row r="681" spans="1:16" x14ac:dyDescent="0.35">
      <c r="A681">
        <v>74607</v>
      </c>
      <c r="C681" s="2"/>
      <c r="J681" s="100">
        <v>374435.27</v>
      </c>
      <c r="K681" s="2"/>
      <c r="L681" s="3"/>
      <c r="M681" s="108"/>
      <c r="N681" s="108"/>
      <c r="O681" s="2">
        <v>13161.46</v>
      </c>
      <c r="P681" s="3"/>
    </row>
    <row r="682" spans="1:16" x14ac:dyDescent="0.35">
      <c r="A682">
        <v>74609</v>
      </c>
      <c r="C682" s="2"/>
      <c r="J682" s="100">
        <v>542727.03</v>
      </c>
      <c r="K682" s="2"/>
      <c r="L682" s="3"/>
      <c r="M682" s="108"/>
      <c r="N682" s="108"/>
      <c r="O682" s="2">
        <v>22023.16</v>
      </c>
      <c r="P682" s="3"/>
    </row>
    <row r="683" spans="1:16" x14ac:dyDescent="0.35">
      <c r="A683">
        <v>74610</v>
      </c>
      <c r="C683" s="2"/>
      <c r="J683" s="100">
        <v>113641.03000000001</v>
      </c>
      <c r="K683" s="2"/>
      <c r="L683" s="3"/>
      <c r="M683" s="108"/>
      <c r="N683" s="108"/>
      <c r="O683" s="2">
        <v>0</v>
      </c>
      <c r="P683" s="3"/>
    </row>
    <row r="684" spans="1:16" x14ac:dyDescent="0.35">
      <c r="A684">
        <v>74611</v>
      </c>
      <c r="C684" s="2"/>
      <c r="J684" s="100">
        <v>476706.69</v>
      </c>
      <c r="K684" s="2"/>
      <c r="L684" s="3"/>
      <c r="M684" s="108"/>
      <c r="N684" s="108"/>
      <c r="O684" s="2">
        <v>16406.45</v>
      </c>
      <c r="P684" s="3"/>
    </row>
    <row r="685" spans="1:16" x14ac:dyDescent="0.35">
      <c r="A685">
        <v>74612</v>
      </c>
      <c r="C685" s="2"/>
      <c r="J685" s="100">
        <v>1837510.99</v>
      </c>
      <c r="K685" s="2"/>
      <c r="L685" s="3"/>
      <c r="M685" s="108"/>
      <c r="N685" s="108"/>
      <c r="O685" s="2">
        <v>66274.759999999995</v>
      </c>
      <c r="P685" s="3"/>
    </row>
    <row r="686" spans="1:16" x14ac:dyDescent="0.35">
      <c r="A686">
        <v>74613</v>
      </c>
      <c r="C686" s="2"/>
      <c r="J686" s="100">
        <v>766522.86</v>
      </c>
      <c r="K686" s="2"/>
      <c r="L686" s="3"/>
      <c r="M686" s="108"/>
      <c r="N686" s="108"/>
      <c r="O686" s="2">
        <v>20652.650000000001</v>
      </c>
      <c r="P686" s="3"/>
    </row>
    <row r="687" spans="1:16" x14ac:dyDescent="0.35">
      <c r="A687">
        <v>74616</v>
      </c>
      <c r="C687" s="2"/>
      <c r="J687" s="100">
        <v>313346.7</v>
      </c>
      <c r="K687" s="2"/>
      <c r="L687" s="3"/>
      <c r="M687" s="108"/>
      <c r="N687" s="108"/>
      <c r="O687" s="2">
        <v>0</v>
      </c>
      <c r="P687" s="3"/>
    </row>
    <row r="688" spans="1:16" x14ac:dyDescent="0.35">
      <c r="A688">
        <v>74618</v>
      </c>
      <c r="C688" s="2"/>
      <c r="J688" s="100">
        <v>81670.97</v>
      </c>
      <c r="K688" s="2"/>
      <c r="L688" s="3"/>
      <c r="M688" s="108"/>
      <c r="N688" s="108"/>
      <c r="O688" s="2">
        <v>0</v>
      </c>
      <c r="P688" s="3"/>
    </row>
    <row r="689" spans="1:16" x14ac:dyDescent="0.35">
      <c r="A689">
        <v>74619</v>
      </c>
      <c r="C689" s="2"/>
      <c r="J689" s="100">
        <v>132671.85</v>
      </c>
      <c r="K689" s="2"/>
      <c r="L689" s="3"/>
      <c r="M689" s="108"/>
      <c r="N689" s="108"/>
      <c r="O689" s="2">
        <v>3418.83</v>
      </c>
      <c r="P689" s="3"/>
    </row>
    <row r="690" spans="1:16" x14ac:dyDescent="0.35">
      <c r="A690">
        <v>74620</v>
      </c>
      <c r="C690" s="2"/>
      <c r="J690" s="100">
        <v>147109.28</v>
      </c>
      <c r="K690" s="2"/>
      <c r="L690" s="3"/>
      <c r="M690" s="108"/>
      <c r="N690" s="108"/>
      <c r="O690" s="2">
        <v>8778.66</v>
      </c>
      <c r="P690" s="3"/>
    </row>
    <row r="691" spans="1:16" x14ac:dyDescent="0.35">
      <c r="A691">
        <v>74621</v>
      </c>
      <c r="C691" s="2"/>
      <c r="J691" s="100">
        <v>5453.5499999999993</v>
      </c>
      <c r="K691" s="2"/>
      <c r="L691" s="3"/>
      <c r="M691" s="108"/>
      <c r="N691" s="108"/>
      <c r="O691" s="2">
        <v>0</v>
      </c>
      <c r="P691" s="3"/>
    </row>
    <row r="692" spans="1:16" x14ac:dyDescent="0.35">
      <c r="A692">
        <v>74626</v>
      </c>
      <c r="C692" s="2"/>
      <c r="J692" s="100">
        <v>154918.14000000001</v>
      </c>
      <c r="K692" s="2"/>
      <c r="L692" s="3"/>
      <c r="M692" s="108"/>
      <c r="N692" s="108"/>
      <c r="O692" s="2">
        <v>0</v>
      </c>
      <c r="P692" s="3"/>
    </row>
    <row r="693" spans="1:16" x14ac:dyDescent="0.35">
      <c r="A693">
        <v>75001</v>
      </c>
      <c r="C693" s="2"/>
      <c r="J693" s="100">
        <v>1446392.7399999998</v>
      </c>
      <c r="K693" s="2"/>
      <c r="L693" s="3"/>
      <c r="M693" s="108"/>
      <c r="N693" s="108"/>
      <c r="O693" s="2">
        <v>0</v>
      </c>
      <c r="P693" s="3"/>
    </row>
    <row r="694" spans="1:16" x14ac:dyDescent="0.35">
      <c r="A694">
        <v>75002</v>
      </c>
      <c r="C694" s="2"/>
      <c r="J694" s="100">
        <v>134157.71</v>
      </c>
      <c r="K694" s="2"/>
      <c r="L694" s="3"/>
      <c r="M694" s="108"/>
      <c r="N694" s="108"/>
      <c r="O694" s="2">
        <v>0</v>
      </c>
      <c r="P694" s="3"/>
    </row>
    <row r="695" spans="1:16" x14ac:dyDescent="0.35">
      <c r="A695">
        <v>75003</v>
      </c>
      <c r="C695" s="2"/>
      <c r="J695" s="100">
        <v>1291.78</v>
      </c>
      <c r="K695" s="2"/>
      <c r="L695" s="3"/>
      <c r="M695" s="108"/>
      <c r="N695" s="108"/>
      <c r="O695" s="2">
        <v>0</v>
      </c>
      <c r="P695" s="3"/>
    </row>
    <row r="696" spans="1:16" x14ac:dyDescent="0.35">
      <c r="A696">
        <v>75005</v>
      </c>
      <c r="C696" s="2"/>
      <c r="J696" s="100">
        <v>173827.59999999998</v>
      </c>
      <c r="K696" s="2"/>
      <c r="L696" s="3"/>
      <c r="M696" s="108"/>
      <c r="N696" s="108"/>
      <c r="O696" s="2">
        <v>0</v>
      </c>
      <c r="P696" s="3"/>
    </row>
    <row r="697" spans="1:16" x14ac:dyDescent="0.35">
      <c r="A697">
        <v>75007</v>
      </c>
      <c r="C697" s="2"/>
      <c r="J697" s="100">
        <v>549801.06999999995</v>
      </c>
      <c r="K697" s="2"/>
      <c r="L697" s="3"/>
      <c r="M697" s="108"/>
      <c r="N697" s="108"/>
      <c r="O697" s="2">
        <v>0</v>
      </c>
      <c r="P697" s="3"/>
    </row>
    <row r="698" spans="1:16" x14ac:dyDescent="0.35">
      <c r="A698">
        <v>75011</v>
      </c>
      <c r="C698" s="2"/>
      <c r="J698" s="100">
        <v>479618.12</v>
      </c>
      <c r="K698" s="2"/>
      <c r="L698" s="3"/>
      <c r="M698" s="108"/>
      <c r="N698" s="108"/>
      <c r="O698" s="2">
        <v>0</v>
      </c>
      <c r="P698" s="3"/>
    </row>
    <row r="699" spans="1:16" x14ac:dyDescent="0.35">
      <c r="A699">
        <v>75014</v>
      </c>
      <c r="C699" s="2"/>
      <c r="J699" s="100">
        <v>115631.23000000001</v>
      </c>
      <c r="K699" s="2"/>
      <c r="L699" s="3"/>
      <c r="M699" s="108"/>
      <c r="N699" s="108"/>
      <c r="O699" s="2">
        <v>0</v>
      </c>
      <c r="P699" s="3"/>
    </row>
    <row r="700" spans="1:16" x14ac:dyDescent="0.35">
      <c r="A700">
        <v>75015</v>
      </c>
      <c r="C700" s="2"/>
      <c r="J700" s="100">
        <v>137544.82</v>
      </c>
      <c r="K700" s="2"/>
      <c r="L700" s="3"/>
      <c r="M700" s="108"/>
      <c r="N700" s="108"/>
      <c r="O700" s="2">
        <v>0</v>
      </c>
      <c r="P700" s="3"/>
    </row>
    <row r="701" spans="1:16" x14ac:dyDescent="0.35">
      <c r="A701">
        <v>75016</v>
      </c>
      <c r="C701" s="2"/>
      <c r="J701" s="100">
        <v>8235.98</v>
      </c>
      <c r="K701" s="2"/>
      <c r="L701" s="3"/>
      <c r="M701" s="108"/>
      <c r="N701" s="108"/>
      <c r="O701" s="2">
        <v>0</v>
      </c>
      <c r="P701" s="3"/>
    </row>
    <row r="702" spans="1:16" x14ac:dyDescent="0.35">
      <c r="A702">
        <v>75018</v>
      </c>
      <c r="C702" s="2"/>
      <c r="J702" s="100">
        <v>33371.21</v>
      </c>
      <c r="K702" s="2"/>
      <c r="L702" s="3"/>
      <c r="M702" s="108"/>
      <c r="N702" s="108"/>
      <c r="O702" s="2">
        <v>0</v>
      </c>
      <c r="P702" s="3"/>
    </row>
    <row r="703" spans="1:16" x14ac:dyDescent="0.35">
      <c r="A703">
        <v>75021</v>
      </c>
      <c r="C703" s="2"/>
      <c r="J703" s="100">
        <v>112237.77999999998</v>
      </c>
      <c r="K703" s="2"/>
      <c r="L703" s="3"/>
      <c r="M703" s="108"/>
      <c r="N703" s="108"/>
      <c r="O703" s="2">
        <v>0</v>
      </c>
      <c r="P703" s="3"/>
    </row>
    <row r="704" spans="1:16" x14ac:dyDescent="0.35">
      <c r="A704">
        <v>75022</v>
      </c>
      <c r="C704" s="2"/>
      <c r="J704" s="100">
        <v>1279833.02</v>
      </c>
      <c r="K704" s="2"/>
      <c r="L704" s="3"/>
      <c r="M704" s="108"/>
      <c r="N704" s="108"/>
      <c r="O704" s="2">
        <v>0</v>
      </c>
      <c r="P704" s="3"/>
    </row>
    <row r="705" spans="1:16" x14ac:dyDescent="0.35">
      <c r="A705">
        <v>75025</v>
      </c>
      <c r="C705" s="2"/>
      <c r="J705" s="100">
        <v>54651.48</v>
      </c>
      <c r="K705" s="2"/>
      <c r="L705" s="3"/>
      <c r="M705" s="108"/>
      <c r="N705" s="108"/>
      <c r="O705" s="2">
        <v>0</v>
      </c>
      <c r="P705" s="3"/>
    </row>
    <row r="706" spans="1:16" x14ac:dyDescent="0.35">
      <c r="A706">
        <v>75026</v>
      </c>
      <c r="C706" s="2"/>
      <c r="J706" s="100">
        <v>174157.83000000002</v>
      </c>
      <c r="K706" s="2"/>
      <c r="L706" s="3"/>
      <c r="M706" s="108"/>
      <c r="N706" s="108"/>
      <c r="O706" s="2">
        <v>0</v>
      </c>
      <c r="P706" s="3"/>
    </row>
    <row r="707" spans="1:16" x14ac:dyDescent="0.35">
      <c r="A707">
        <v>80101</v>
      </c>
      <c r="C707" s="2"/>
      <c r="J707" s="100">
        <v>3877061.84</v>
      </c>
      <c r="K707" s="2"/>
      <c r="L707" s="3"/>
      <c r="M707" s="108"/>
      <c r="N707" s="108"/>
      <c r="O707" s="2">
        <v>176908.48</v>
      </c>
      <c r="P707" s="3"/>
    </row>
    <row r="708" spans="1:16" x14ac:dyDescent="0.35">
      <c r="A708">
        <v>80103</v>
      </c>
      <c r="C708" s="2"/>
      <c r="J708" s="100">
        <v>172903.93999999997</v>
      </c>
      <c r="K708" s="2"/>
      <c r="L708" s="3"/>
      <c r="M708" s="108"/>
      <c r="N708" s="108"/>
      <c r="O708" s="2">
        <v>14277.18</v>
      </c>
      <c r="P708" s="3"/>
    </row>
    <row r="709" spans="1:16" x14ac:dyDescent="0.35">
      <c r="A709">
        <v>80201</v>
      </c>
      <c r="C709" s="2"/>
      <c r="J709" s="100">
        <v>29428063.740000002</v>
      </c>
      <c r="K709" s="2"/>
      <c r="L709" s="3"/>
      <c r="M709" s="108"/>
      <c r="N709" s="108"/>
      <c r="O709" s="2">
        <v>1292296.3400000001</v>
      </c>
      <c r="P709" s="3"/>
    </row>
    <row r="710" spans="1:16" x14ac:dyDescent="0.35">
      <c r="A710">
        <v>80202</v>
      </c>
      <c r="C710" s="2"/>
      <c r="J710" s="100">
        <v>1564397.1400000001</v>
      </c>
      <c r="K710" s="2"/>
      <c r="L710" s="3"/>
      <c r="M710" s="108"/>
      <c r="N710" s="108"/>
      <c r="O710" s="2">
        <v>15205.89</v>
      </c>
      <c r="P710" s="3"/>
    </row>
    <row r="711" spans="1:16" x14ac:dyDescent="0.35">
      <c r="A711">
        <v>80302</v>
      </c>
      <c r="C711" s="2"/>
      <c r="J711" s="100">
        <v>1639799.6400000001</v>
      </c>
      <c r="K711" s="2"/>
      <c r="L711" s="3"/>
      <c r="M711" s="108"/>
      <c r="N711" s="108"/>
      <c r="O711" s="2">
        <v>89679.02</v>
      </c>
      <c r="P711" s="3"/>
    </row>
    <row r="712" spans="1:16" x14ac:dyDescent="0.35">
      <c r="A712">
        <v>80401</v>
      </c>
      <c r="C712" s="2"/>
      <c r="J712" s="100">
        <v>12528653.66</v>
      </c>
      <c r="K712" s="2"/>
      <c r="L712" s="3"/>
      <c r="M712" s="108"/>
      <c r="N712" s="108"/>
      <c r="O712" s="2">
        <v>444265.68</v>
      </c>
      <c r="P712" s="3"/>
    </row>
    <row r="713" spans="1:16" x14ac:dyDescent="0.35">
      <c r="A713">
        <v>80402</v>
      </c>
      <c r="C713" s="2"/>
      <c r="J713" s="100">
        <v>4678794.3199999994</v>
      </c>
      <c r="K713" s="2"/>
      <c r="L713" s="3"/>
      <c r="M713" s="108"/>
      <c r="N713" s="108"/>
      <c r="O713" s="2">
        <v>181435.19</v>
      </c>
      <c r="P713" s="3"/>
    </row>
    <row r="714" spans="1:16" x14ac:dyDescent="0.35">
      <c r="A714">
        <v>80403</v>
      </c>
      <c r="C714" s="2"/>
      <c r="J714" s="100">
        <v>3622702.65</v>
      </c>
      <c r="K714" s="2"/>
      <c r="L714" s="3"/>
      <c r="M714" s="108"/>
      <c r="N714" s="108"/>
      <c r="O714" s="2">
        <v>141140</v>
      </c>
      <c r="P714" s="3"/>
    </row>
    <row r="715" spans="1:16" x14ac:dyDescent="0.35">
      <c r="A715">
        <v>80404</v>
      </c>
      <c r="C715" s="2"/>
      <c r="J715" s="100">
        <v>4216436.7799999993</v>
      </c>
      <c r="K715" s="2"/>
      <c r="L715" s="3"/>
      <c r="M715" s="108"/>
      <c r="N715" s="108"/>
      <c r="O715" s="2">
        <v>176333.32</v>
      </c>
      <c r="P715" s="3"/>
    </row>
    <row r="716" spans="1:16" x14ac:dyDescent="0.35">
      <c r="A716">
        <v>80405</v>
      </c>
      <c r="C716" s="2"/>
      <c r="J716" s="100">
        <v>16721628.160000002</v>
      </c>
      <c r="K716" s="2"/>
      <c r="L716" s="3"/>
      <c r="M716" s="108"/>
      <c r="N716" s="108"/>
      <c r="O716" s="2">
        <v>714399.52</v>
      </c>
      <c r="P716" s="3"/>
    </row>
    <row r="717" spans="1:16" x14ac:dyDescent="0.35">
      <c r="A717">
        <v>80406</v>
      </c>
      <c r="C717" s="2"/>
      <c r="J717" s="100">
        <v>125692.02</v>
      </c>
      <c r="K717" s="2"/>
      <c r="L717" s="3"/>
      <c r="M717" s="108"/>
      <c r="N717" s="108"/>
      <c r="O717" s="2">
        <v>5766.79</v>
      </c>
      <c r="P717" s="3"/>
    </row>
    <row r="718" spans="1:16" x14ac:dyDescent="0.35">
      <c r="A718">
        <v>80407</v>
      </c>
      <c r="C718" s="2"/>
      <c r="J718" s="100">
        <v>657776.74999999988</v>
      </c>
      <c r="K718" s="2"/>
      <c r="L718" s="3"/>
      <c r="M718" s="108"/>
      <c r="N718" s="108"/>
      <c r="O718" s="2">
        <v>25401.5</v>
      </c>
      <c r="P718" s="3"/>
    </row>
    <row r="719" spans="1:16" x14ac:dyDescent="0.35">
      <c r="A719">
        <v>80409</v>
      </c>
      <c r="C719" s="2"/>
      <c r="J719" s="100">
        <v>206170.94999999998</v>
      </c>
      <c r="K719" s="2"/>
      <c r="L719" s="3"/>
      <c r="M719" s="108"/>
      <c r="N719" s="108"/>
      <c r="O719" s="2">
        <v>12264.76</v>
      </c>
      <c r="P719" s="3"/>
    </row>
    <row r="720" spans="1:16" x14ac:dyDescent="0.35">
      <c r="A720">
        <v>80504</v>
      </c>
      <c r="C720" s="2"/>
      <c r="J720" s="100">
        <v>3221404.03</v>
      </c>
      <c r="K720" s="2"/>
      <c r="L720" s="3"/>
      <c r="M720" s="108"/>
      <c r="N720" s="108"/>
      <c r="O720" s="2">
        <v>141253.72</v>
      </c>
      <c r="P720" s="3"/>
    </row>
    <row r="721" spans="1:16" x14ac:dyDescent="0.35">
      <c r="A721">
        <v>80601</v>
      </c>
      <c r="C721" s="2"/>
      <c r="J721" s="100">
        <v>142.79</v>
      </c>
      <c r="K721" s="2"/>
      <c r="L721" s="3"/>
      <c r="M721" s="108"/>
      <c r="N721" s="108"/>
      <c r="O721" s="2">
        <v>0</v>
      </c>
      <c r="P721" s="3"/>
    </row>
    <row r="722" spans="1:16" x14ac:dyDescent="0.35">
      <c r="A722">
        <v>80608</v>
      </c>
      <c r="C722" s="2"/>
      <c r="J722" s="100">
        <v>4743917.7299999995</v>
      </c>
      <c r="K722" s="2"/>
      <c r="L722" s="3"/>
      <c r="M722" s="108"/>
      <c r="N722" s="108"/>
      <c r="O722" s="2">
        <v>251441.23</v>
      </c>
      <c r="P722" s="3"/>
    </row>
    <row r="723" spans="1:16" x14ac:dyDescent="0.35">
      <c r="A723">
        <v>80701</v>
      </c>
      <c r="C723" s="2"/>
      <c r="J723" s="100">
        <v>32721312.57</v>
      </c>
      <c r="K723" s="2"/>
      <c r="L723" s="3"/>
      <c r="M723" s="108"/>
      <c r="N723" s="108"/>
      <c r="O723" s="2">
        <v>1206424.8999999999</v>
      </c>
      <c r="P723" s="3"/>
    </row>
    <row r="724" spans="1:16" x14ac:dyDescent="0.35">
      <c r="A724">
        <v>80702</v>
      </c>
      <c r="C724" s="2"/>
      <c r="J724" s="100">
        <v>318879.16000000003</v>
      </c>
      <c r="K724" s="2"/>
      <c r="L724" s="3"/>
      <c r="M724" s="108"/>
      <c r="N724" s="108"/>
      <c r="O724" s="2">
        <v>13320.44</v>
      </c>
      <c r="P724" s="3"/>
    </row>
    <row r="725" spans="1:16" x14ac:dyDescent="0.35">
      <c r="A725">
        <v>80704</v>
      </c>
      <c r="C725" s="2"/>
      <c r="J725" s="100">
        <v>1035167.8500000001</v>
      </c>
      <c r="K725" s="2"/>
      <c r="L725" s="3"/>
      <c r="M725" s="108"/>
      <c r="N725" s="108"/>
      <c r="O725" s="2">
        <v>30365.62</v>
      </c>
      <c r="P725" s="3"/>
    </row>
    <row r="726" spans="1:16" x14ac:dyDescent="0.35">
      <c r="A726">
        <v>80801</v>
      </c>
      <c r="C726" s="2"/>
      <c r="J726" s="100">
        <v>52718588.660000011</v>
      </c>
      <c r="K726" s="2"/>
      <c r="L726" s="3"/>
      <c r="M726" s="108"/>
      <c r="N726" s="108"/>
      <c r="O726" s="2">
        <v>1724675.68</v>
      </c>
      <c r="P726" s="3"/>
    </row>
    <row r="727" spans="1:16" x14ac:dyDescent="0.35">
      <c r="A727">
        <v>80902</v>
      </c>
      <c r="C727" s="2"/>
      <c r="J727" s="100">
        <v>2620706.5200000005</v>
      </c>
      <c r="K727" s="2"/>
      <c r="L727" s="3"/>
      <c r="M727" s="108"/>
      <c r="N727" s="108"/>
      <c r="O727" s="2">
        <v>114657.23</v>
      </c>
      <c r="P727" s="3"/>
    </row>
    <row r="728" spans="1:16" x14ac:dyDescent="0.35">
      <c r="A728">
        <v>81001</v>
      </c>
      <c r="C728" s="2"/>
      <c r="J728" s="100">
        <v>78280679.169999987</v>
      </c>
      <c r="K728" s="2"/>
      <c r="L728" s="3"/>
      <c r="M728" s="108"/>
      <c r="N728" s="108"/>
      <c r="O728" s="2">
        <v>2967627.57</v>
      </c>
      <c r="P728" s="3"/>
    </row>
    <row r="729" spans="1:16" x14ac:dyDescent="0.35">
      <c r="A729">
        <v>81002</v>
      </c>
      <c r="C729" s="2"/>
      <c r="J729" s="100">
        <v>1660296.1400000001</v>
      </c>
      <c r="K729" s="2"/>
      <c r="L729" s="3"/>
      <c r="M729" s="108"/>
      <c r="N729" s="108"/>
      <c r="O729" s="2">
        <v>47295.38</v>
      </c>
      <c r="P729" s="3"/>
    </row>
    <row r="730" spans="1:16" x14ac:dyDescent="0.35">
      <c r="A730">
        <v>81003</v>
      </c>
      <c r="C730" s="2"/>
      <c r="J730" s="100">
        <v>953034.64</v>
      </c>
      <c r="K730" s="2"/>
      <c r="L730" s="3"/>
      <c r="M730" s="108"/>
      <c r="N730" s="108"/>
      <c r="O730" s="2">
        <v>25729.38</v>
      </c>
      <c r="P730" s="3"/>
    </row>
    <row r="731" spans="1:16" x14ac:dyDescent="0.35">
      <c r="A731">
        <v>81004</v>
      </c>
      <c r="C731" s="2"/>
      <c r="J731" s="100">
        <v>616272.01</v>
      </c>
      <c r="K731" s="2"/>
      <c r="L731" s="3"/>
      <c r="M731" s="108"/>
      <c r="N731" s="108"/>
      <c r="O731" s="2">
        <v>16492.990000000002</v>
      </c>
      <c r="P731" s="3"/>
    </row>
    <row r="732" spans="1:16" x14ac:dyDescent="0.35">
      <c r="A732">
        <v>81005</v>
      </c>
      <c r="C732" s="2"/>
      <c r="J732" s="100">
        <v>2269619.5500000003</v>
      </c>
      <c r="K732" s="2"/>
      <c r="L732" s="3"/>
      <c r="M732" s="108"/>
      <c r="N732" s="108"/>
      <c r="O732" s="2">
        <v>0</v>
      </c>
      <c r="P732" s="3"/>
    </row>
    <row r="733" spans="1:16" x14ac:dyDescent="0.35">
      <c r="A733">
        <v>81102</v>
      </c>
      <c r="C733" s="2"/>
      <c r="J733" s="100">
        <v>10803720.609999999</v>
      </c>
      <c r="K733" s="2"/>
      <c r="L733" s="3"/>
      <c r="M733" s="108"/>
      <c r="N733" s="108"/>
      <c r="O733" s="2">
        <v>519855.22</v>
      </c>
      <c r="P733" s="3"/>
    </row>
    <row r="734" spans="1:16" x14ac:dyDescent="0.35">
      <c r="A734">
        <v>81201</v>
      </c>
      <c r="C734" s="2"/>
      <c r="J734" s="100">
        <v>5995592.0499999998</v>
      </c>
      <c r="K734" s="2"/>
      <c r="L734" s="3"/>
      <c r="M734" s="108"/>
      <c r="N734" s="108"/>
      <c r="O734" s="2">
        <v>300213.89</v>
      </c>
      <c r="P734" s="3"/>
    </row>
    <row r="735" spans="1:16" x14ac:dyDescent="0.35">
      <c r="A735">
        <v>81203</v>
      </c>
      <c r="C735" s="2"/>
      <c r="J735" s="100">
        <v>377915.61000000004</v>
      </c>
      <c r="K735" s="2"/>
      <c r="L735" s="3"/>
      <c r="M735" s="108"/>
      <c r="N735" s="108"/>
      <c r="O735" s="2">
        <v>0</v>
      </c>
      <c r="P735" s="3"/>
    </row>
    <row r="736" spans="1:16" x14ac:dyDescent="0.35">
      <c r="A736">
        <v>81301</v>
      </c>
      <c r="C736" s="2"/>
      <c r="J736" s="100">
        <v>9077769.7700000014</v>
      </c>
      <c r="K736" s="2"/>
      <c r="L736" s="3"/>
      <c r="M736" s="108"/>
      <c r="N736" s="108"/>
      <c r="O736" s="2">
        <v>401890.32</v>
      </c>
      <c r="P736" s="3"/>
    </row>
    <row r="737" spans="1:17" x14ac:dyDescent="0.35">
      <c r="A737">
        <v>81409</v>
      </c>
      <c r="C737" s="2"/>
      <c r="J737" s="100">
        <v>5650682.3400000008</v>
      </c>
      <c r="K737" s="2"/>
      <c r="L737" s="3"/>
      <c r="M737" s="108"/>
      <c r="N737" s="108"/>
      <c r="O737" s="2">
        <v>261599.74</v>
      </c>
      <c r="P737" s="3"/>
    </row>
    <row r="738" spans="1:17" x14ac:dyDescent="0.35">
      <c r="A738">
        <v>81501</v>
      </c>
      <c r="C738" s="2"/>
      <c r="J738" s="100">
        <v>5895132.1300000018</v>
      </c>
      <c r="K738" s="2"/>
      <c r="L738" s="3"/>
      <c r="M738" s="108"/>
      <c r="N738" s="108"/>
      <c r="O738" s="2">
        <v>317819.84000000003</v>
      </c>
      <c r="P738" s="3"/>
    </row>
    <row r="739" spans="1:17" x14ac:dyDescent="0.35">
      <c r="A739">
        <v>81601</v>
      </c>
      <c r="C739" s="2"/>
      <c r="J739" s="100">
        <v>13869604.02</v>
      </c>
      <c r="K739" s="2"/>
      <c r="L739" s="3"/>
      <c r="M739" s="108"/>
      <c r="N739" s="108"/>
      <c r="O739" s="2">
        <v>580788.69999999995</v>
      </c>
      <c r="P739" s="3"/>
    </row>
    <row r="740" spans="1:17" ht="17" x14ac:dyDescent="0.35">
      <c r="A740">
        <v>81701</v>
      </c>
      <c r="C740" s="2"/>
      <c r="J740" s="100">
        <v>6301088.580000001</v>
      </c>
      <c r="K740" s="2"/>
      <c r="L740" s="3"/>
      <c r="M740" s="108"/>
      <c r="N740" s="108"/>
      <c r="O740" s="2">
        <v>292843.33</v>
      </c>
      <c r="P740" s="3"/>
      <c r="Q740" s="109"/>
    </row>
    <row r="741" spans="1:17" x14ac:dyDescent="0.35">
      <c r="A741">
        <v>81802</v>
      </c>
      <c r="C741" s="2"/>
      <c r="J741" s="100">
        <v>31756941.100000001</v>
      </c>
      <c r="K741" s="2"/>
      <c r="L741" s="3"/>
      <c r="M741" s="108"/>
      <c r="N741" s="108"/>
      <c r="O741" s="2">
        <v>1247445.96</v>
      </c>
      <c r="P741" s="3"/>
    </row>
    <row r="742" spans="1:17" x14ac:dyDescent="0.35">
      <c r="A742">
        <v>81805</v>
      </c>
      <c r="C742" s="2"/>
      <c r="J742" s="100">
        <v>577669.1399999999</v>
      </c>
      <c r="K742" s="2"/>
      <c r="L742" s="3"/>
      <c r="M742" s="108"/>
      <c r="N742" s="108"/>
      <c r="O742" s="2">
        <v>16433.91</v>
      </c>
      <c r="P742" s="3"/>
    </row>
    <row r="743" spans="1:17" x14ac:dyDescent="0.35">
      <c r="A743">
        <v>81806</v>
      </c>
      <c r="C743" s="2"/>
      <c r="J743" s="100">
        <v>3816171.1500000004</v>
      </c>
      <c r="K743" s="2"/>
      <c r="L743" s="3"/>
      <c r="M743" s="108"/>
      <c r="N743" s="108"/>
      <c r="O743" s="2">
        <v>162787.91</v>
      </c>
      <c r="P743" s="3"/>
    </row>
    <row r="744" spans="1:17" x14ac:dyDescent="0.35">
      <c r="A744">
        <v>81901</v>
      </c>
      <c r="C744" s="2"/>
      <c r="J744" s="100">
        <v>4922443.68</v>
      </c>
      <c r="K744" s="2"/>
      <c r="L744" s="3"/>
      <c r="M744" s="108"/>
      <c r="N744" s="108"/>
      <c r="O744" s="2">
        <v>214371.63</v>
      </c>
      <c r="P744" s="3"/>
    </row>
    <row r="745" spans="1:17" x14ac:dyDescent="0.35">
      <c r="A745">
        <v>81902</v>
      </c>
      <c r="C745" s="2"/>
      <c r="J745" s="100">
        <v>702435.83999999985</v>
      </c>
      <c r="K745" s="2"/>
      <c r="L745" s="3"/>
      <c r="M745" s="108"/>
      <c r="N745" s="108"/>
      <c r="O745" s="2">
        <v>20851.060000000001</v>
      </c>
      <c r="P745" s="3"/>
    </row>
    <row r="746" spans="1:17" x14ac:dyDescent="0.35">
      <c r="A746">
        <v>82001</v>
      </c>
      <c r="C746" s="2"/>
      <c r="J746" s="100">
        <v>4609303.3099999996</v>
      </c>
      <c r="K746" s="2"/>
      <c r="L746" s="3"/>
      <c r="M746" s="108"/>
      <c r="N746" s="108"/>
      <c r="O746" s="2">
        <v>256218.65</v>
      </c>
      <c r="P746" s="3"/>
    </row>
    <row r="747" spans="1:17" x14ac:dyDescent="0.35">
      <c r="A747">
        <v>82101</v>
      </c>
      <c r="C747" s="2"/>
      <c r="J747" s="100">
        <v>21124590.52</v>
      </c>
      <c r="K747" s="2"/>
      <c r="L747" s="3"/>
      <c r="M747" s="108"/>
      <c r="N747" s="108"/>
      <c r="O747" s="2">
        <v>1012353.66</v>
      </c>
      <c r="P747" s="3"/>
    </row>
    <row r="748" spans="1:17" x14ac:dyDescent="0.35">
      <c r="A748">
        <v>82106</v>
      </c>
      <c r="C748" s="2"/>
      <c r="J748" s="100">
        <v>1422701.8699999999</v>
      </c>
      <c r="K748" s="2"/>
      <c r="L748" s="3"/>
      <c r="M748" s="108"/>
      <c r="N748" s="108"/>
      <c r="O748" s="2">
        <v>61296.62</v>
      </c>
      <c r="P748" s="3"/>
    </row>
    <row r="749" spans="1:17" x14ac:dyDescent="0.35">
      <c r="A749">
        <v>82107</v>
      </c>
      <c r="C749" s="2"/>
      <c r="J749" s="100">
        <v>3794215.38</v>
      </c>
      <c r="K749" s="2"/>
      <c r="L749" s="3"/>
      <c r="M749" s="108"/>
      <c r="N749" s="108"/>
      <c r="O749" s="2">
        <v>221656.39</v>
      </c>
      <c r="P749" s="3"/>
    </row>
    <row r="750" spans="1:17" x14ac:dyDescent="0.35">
      <c r="A750">
        <v>82108</v>
      </c>
      <c r="C750" s="2"/>
      <c r="J750" s="100">
        <v>0</v>
      </c>
      <c r="K750" s="2"/>
      <c r="L750" s="3"/>
      <c r="M750" s="108"/>
      <c r="N750" s="108"/>
      <c r="O750" s="2">
        <v>0</v>
      </c>
      <c r="P750" s="3"/>
    </row>
    <row r="751" spans="1:17" x14ac:dyDescent="0.35">
      <c r="A751">
        <v>82109</v>
      </c>
      <c r="C751" s="2"/>
      <c r="J751" s="100">
        <v>1651918.7</v>
      </c>
      <c r="K751" s="2"/>
      <c r="L751" s="3"/>
      <c r="M751" s="108"/>
      <c r="N751" s="108"/>
      <c r="O751" s="2">
        <v>76823.03</v>
      </c>
      <c r="P751" s="3"/>
    </row>
    <row r="752" spans="1:17" x14ac:dyDescent="0.35">
      <c r="A752">
        <v>82201</v>
      </c>
      <c r="C752" s="2"/>
      <c r="J752" s="100">
        <v>12389144.390000002</v>
      </c>
      <c r="K752" s="2"/>
      <c r="L752" s="3"/>
      <c r="M752" s="108"/>
      <c r="N752" s="108"/>
      <c r="O752" s="2">
        <v>621134.18999999994</v>
      </c>
      <c r="P752" s="3"/>
    </row>
    <row r="753" spans="1:16" x14ac:dyDescent="0.35">
      <c r="A753">
        <v>82301</v>
      </c>
      <c r="C753" s="2"/>
      <c r="J753" s="100">
        <v>103882463.41</v>
      </c>
      <c r="K753" s="2"/>
      <c r="L753" s="3"/>
      <c r="M753" s="108"/>
      <c r="N753" s="108"/>
      <c r="O753" s="2">
        <v>3976013.64</v>
      </c>
      <c r="P753" s="3"/>
    </row>
    <row r="754" spans="1:16" x14ac:dyDescent="0.35">
      <c r="A754">
        <v>82306</v>
      </c>
      <c r="C754" s="2"/>
      <c r="J754" s="100">
        <v>428017.75000000012</v>
      </c>
      <c r="K754" s="2"/>
      <c r="L754" s="3"/>
      <c r="M754" s="108"/>
      <c r="N754" s="108"/>
      <c r="O754" s="2">
        <v>18144.36</v>
      </c>
      <c r="P754" s="3"/>
    </row>
    <row r="755" spans="1:16" x14ac:dyDescent="0.35">
      <c r="A755">
        <v>82307</v>
      </c>
      <c r="C755" s="2"/>
      <c r="J755" s="100">
        <v>590910.22</v>
      </c>
      <c r="K755" s="2"/>
      <c r="L755" s="3"/>
      <c r="M755" s="108"/>
      <c r="N755" s="108"/>
      <c r="O755" s="2">
        <v>20962.169999999998</v>
      </c>
      <c r="P755" s="3"/>
    </row>
    <row r="756" spans="1:16" x14ac:dyDescent="0.35">
      <c r="A756">
        <v>82308</v>
      </c>
      <c r="C756" s="2"/>
      <c r="J756" s="100">
        <v>449277.68000000011</v>
      </c>
      <c r="K756" s="2"/>
      <c r="L756" s="3"/>
      <c r="M756" s="108"/>
      <c r="N756" s="108"/>
      <c r="O756" s="2">
        <v>16763.97</v>
      </c>
      <c r="P756" s="3"/>
    </row>
    <row r="757" spans="1:16" x14ac:dyDescent="0.35">
      <c r="A757">
        <v>82309</v>
      </c>
      <c r="C757" s="2"/>
      <c r="J757" s="100">
        <v>0</v>
      </c>
      <c r="K757" s="2"/>
      <c r="L757" s="3"/>
      <c r="M757" s="108"/>
      <c r="N757" s="108"/>
      <c r="O757" s="2">
        <v>67060.14</v>
      </c>
      <c r="P757" s="3"/>
    </row>
    <row r="758" spans="1:16" x14ac:dyDescent="0.35">
      <c r="A758">
        <v>82312</v>
      </c>
      <c r="C758" s="2"/>
      <c r="J758" s="100">
        <v>406675.36999999994</v>
      </c>
      <c r="K758" s="2"/>
      <c r="L758" s="3"/>
      <c r="M758" s="108"/>
      <c r="N758" s="108"/>
      <c r="O758" s="2">
        <v>16319.08</v>
      </c>
      <c r="P758" s="3"/>
    </row>
    <row r="759" spans="1:16" x14ac:dyDescent="0.35">
      <c r="A759">
        <v>82313</v>
      </c>
      <c r="C759" s="2"/>
      <c r="J759" s="100">
        <v>2325449</v>
      </c>
      <c r="K759" s="2"/>
      <c r="L759" s="3"/>
      <c r="M759" s="108"/>
      <c r="N759" s="108"/>
      <c r="O759" s="2">
        <v>0</v>
      </c>
      <c r="P759" s="3"/>
    </row>
    <row r="760" spans="1:16" x14ac:dyDescent="0.35">
      <c r="A760">
        <v>82315</v>
      </c>
      <c r="C760" s="2"/>
      <c r="J760" s="100">
        <v>791550.69</v>
      </c>
      <c r="K760" s="2"/>
      <c r="L760" s="3"/>
      <c r="M760" s="108"/>
      <c r="N760" s="108"/>
      <c r="O760" s="2">
        <v>0</v>
      </c>
      <c r="P760" s="3"/>
    </row>
    <row r="761" spans="1:16" x14ac:dyDescent="0.35">
      <c r="A761">
        <v>82401</v>
      </c>
      <c r="C761" s="2"/>
      <c r="J761" s="100">
        <v>1205999.08</v>
      </c>
      <c r="K761" s="2"/>
      <c r="L761" s="3"/>
      <c r="M761" s="108"/>
      <c r="N761" s="108"/>
      <c r="O761" s="2">
        <v>53277.14</v>
      </c>
      <c r="P761" s="3"/>
    </row>
    <row r="762" spans="1:16" x14ac:dyDescent="0.35">
      <c r="A762">
        <v>82402</v>
      </c>
      <c r="C762" s="2"/>
      <c r="J762" s="100">
        <v>12442307.450000001</v>
      </c>
      <c r="K762" s="2"/>
      <c r="L762" s="3"/>
      <c r="M762" s="108"/>
      <c r="N762" s="108"/>
      <c r="O762" s="2">
        <v>490322.64</v>
      </c>
      <c r="P762" s="3"/>
    </row>
    <row r="763" spans="1:16" x14ac:dyDescent="0.35">
      <c r="A763">
        <v>82406</v>
      </c>
      <c r="C763" s="2"/>
      <c r="J763" s="100">
        <v>1942014.18</v>
      </c>
      <c r="K763" s="2"/>
      <c r="L763" s="3"/>
      <c r="M763" s="108"/>
      <c r="N763" s="108"/>
      <c r="O763" s="2">
        <v>91463.9</v>
      </c>
      <c r="P763" s="3"/>
    </row>
    <row r="764" spans="1:16" x14ac:dyDescent="0.35">
      <c r="A764">
        <v>82503</v>
      </c>
      <c r="C764" s="2"/>
      <c r="J764" s="100">
        <v>3220807.5500000003</v>
      </c>
      <c r="K764" s="2"/>
      <c r="L764" s="3"/>
      <c r="M764" s="108"/>
      <c r="N764" s="108"/>
      <c r="O764" s="2">
        <v>190094.3</v>
      </c>
      <c r="P764" s="3"/>
    </row>
    <row r="765" spans="1:16" x14ac:dyDescent="0.35">
      <c r="A765">
        <v>82601</v>
      </c>
      <c r="C765" s="2"/>
      <c r="J765" s="100">
        <v>67782197.50999999</v>
      </c>
      <c r="K765" s="2"/>
      <c r="L765" s="3"/>
      <c r="M765" s="108"/>
      <c r="N765" s="108"/>
      <c r="O765" s="2">
        <v>2621245.4</v>
      </c>
      <c r="P765" s="3"/>
    </row>
    <row r="766" spans="1:16" x14ac:dyDescent="0.35">
      <c r="A766">
        <v>82602</v>
      </c>
      <c r="C766" s="2"/>
      <c r="J766" s="100">
        <v>176645.38</v>
      </c>
      <c r="K766" s="2"/>
      <c r="L766" s="3"/>
      <c r="M766" s="108"/>
      <c r="N766" s="108"/>
      <c r="O766" s="2">
        <v>7017.57</v>
      </c>
      <c r="P766" s="3"/>
    </row>
    <row r="767" spans="1:16" x14ac:dyDescent="0.35">
      <c r="A767">
        <v>82603</v>
      </c>
      <c r="C767" s="2"/>
      <c r="J767" s="100">
        <v>257243.94999999998</v>
      </c>
      <c r="K767" s="2"/>
      <c r="L767" s="3"/>
      <c r="M767" s="108"/>
      <c r="N767" s="108"/>
      <c r="O767" s="2">
        <v>11270.53</v>
      </c>
      <c r="P767" s="3"/>
    </row>
    <row r="768" spans="1:16" x14ac:dyDescent="0.35">
      <c r="A768">
        <v>82604</v>
      </c>
      <c r="C768" s="2"/>
      <c r="J768" s="100">
        <v>106684.42</v>
      </c>
      <c r="K768" s="2"/>
      <c r="L768" s="3"/>
      <c r="M768" s="108"/>
      <c r="N768" s="108"/>
      <c r="O768" s="2">
        <v>7444.06</v>
      </c>
      <c r="P768" s="3"/>
    </row>
    <row r="769" spans="1:16" x14ac:dyDescent="0.35">
      <c r="A769">
        <v>82701</v>
      </c>
      <c r="C769" s="2"/>
      <c r="J769" s="100">
        <v>3396958.7700000005</v>
      </c>
      <c r="K769" s="2"/>
      <c r="L769" s="3"/>
      <c r="M769" s="108"/>
      <c r="N769" s="108"/>
      <c r="O769" s="2">
        <v>167833.9</v>
      </c>
      <c r="P769" s="3"/>
    </row>
    <row r="770" spans="1:16" x14ac:dyDescent="0.35">
      <c r="A770">
        <v>82702</v>
      </c>
      <c r="C770" s="2"/>
      <c r="J770" s="100">
        <v>936333.99000000022</v>
      </c>
      <c r="K770" s="2"/>
      <c r="L770" s="3"/>
      <c r="M770" s="108"/>
      <c r="N770" s="108"/>
      <c r="O770" s="2">
        <v>23413.91</v>
      </c>
      <c r="P770" s="3"/>
    </row>
    <row r="771" spans="1:16" x14ac:dyDescent="0.35">
      <c r="A771">
        <v>82801</v>
      </c>
      <c r="C771" s="2"/>
      <c r="J771" s="100">
        <v>12925117.210000001</v>
      </c>
      <c r="K771" s="2"/>
      <c r="L771" s="3"/>
      <c r="M771" s="108"/>
      <c r="N771" s="108"/>
      <c r="O771" s="2">
        <v>569840.32999999996</v>
      </c>
      <c r="P771" s="3"/>
    </row>
    <row r="772" spans="1:16" x14ac:dyDescent="0.35">
      <c r="A772">
        <v>82901</v>
      </c>
      <c r="C772" s="2"/>
      <c r="J772" s="100">
        <v>19769815.850000001</v>
      </c>
      <c r="K772" s="2"/>
      <c r="L772" s="3"/>
      <c r="M772" s="108"/>
      <c r="N772" s="108"/>
      <c r="O772" s="2">
        <v>669228.39</v>
      </c>
      <c r="P772" s="3"/>
    </row>
    <row r="773" spans="1:16" x14ac:dyDescent="0.35">
      <c r="A773">
        <v>82906</v>
      </c>
      <c r="C773" s="2"/>
      <c r="J773" s="100">
        <v>196491.63</v>
      </c>
      <c r="K773" s="2"/>
      <c r="L773" s="3"/>
      <c r="M773" s="108"/>
      <c r="N773" s="108"/>
      <c r="O773" s="2">
        <v>0</v>
      </c>
      <c r="P773" s="3"/>
    </row>
    <row r="774" spans="1:16" x14ac:dyDescent="0.35">
      <c r="A774">
        <v>83001</v>
      </c>
      <c r="C774" s="2"/>
      <c r="J774" s="100">
        <v>7299973.919999999</v>
      </c>
      <c r="K774" s="2"/>
      <c r="L774" s="3"/>
      <c r="M774" s="108"/>
      <c r="N774" s="108"/>
      <c r="O774" s="2">
        <v>327629.99</v>
      </c>
      <c r="P774" s="3"/>
    </row>
    <row r="775" spans="1:16" x14ac:dyDescent="0.35">
      <c r="A775">
        <v>83005</v>
      </c>
      <c r="C775" s="2"/>
      <c r="J775" s="100">
        <v>3876602.14</v>
      </c>
      <c r="K775" s="2"/>
      <c r="L775" s="3"/>
      <c r="M775" s="108"/>
      <c r="N775" s="108"/>
      <c r="O775" s="2">
        <v>176515.16</v>
      </c>
      <c r="P775" s="3"/>
    </row>
    <row r="776" spans="1:16" x14ac:dyDescent="0.35">
      <c r="A776">
        <v>83101</v>
      </c>
      <c r="C776" s="2"/>
      <c r="J776" s="100">
        <v>2311612.3499999996</v>
      </c>
      <c r="K776" s="2"/>
      <c r="L776" s="3"/>
      <c r="M776" s="108"/>
      <c r="N776" s="108"/>
      <c r="O776" s="2">
        <v>136426.1</v>
      </c>
      <c r="P776" s="3"/>
    </row>
    <row r="777" spans="1:16" x14ac:dyDescent="0.35">
      <c r="A777">
        <v>83202</v>
      </c>
      <c r="C777" s="2"/>
      <c r="J777" s="100">
        <v>12307472.039999999</v>
      </c>
      <c r="K777" s="2"/>
      <c r="L777" s="3"/>
      <c r="M777" s="108"/>
      <c r="N777" s="108"/>
      <c r="O777" s="2">
        <v>529029</v>
      </c>
      <c r="P777" s="3"/>
    </row>
    <row r="778" spans="1:16" x14ac:dyDescent="0.35">
      <c r="A778">
        <v>83203</v>
      </c>
      <c r="C778" s="2"/>
      <c r="J778" s="100">
        <v>3365676.71</v>
      </c>
      <c r="K778" s="2"/>
      <c r="L778" s="3"/>
      <c r="M778" s="108"/>
      <c r="N778" s="108"/>
      <c r="O778" s="2">
        <v>136907.42000000001</v>
      </c>
      <c r="P778" s="3"/>
    </row>
    <row r="779" spans="1:16" x14ac:dyDescent="0.35">
      <c r="A779">
        <v>83204</v>
      </c>
      <c r="C779" s="2"/>
      <c r="J779" s="100">
        <v>4646363.12</v>
      </c>
      <c r="K779" s="2"/>
      <c r="L779" s="3"/>
      <c r="M779" s="108"/>
      <c r="N779" s="108"/>
      <c r="O779" s="2">
        <v>182975.45</v>
      </c>
      <c r="P779" s="3"/>
    </row>
    <row r="780" spans="1:16" x14ac:dyDescent="0.35">
      <c r="A780">
        <v>83205</v>
      </c>
      <c r="C780" s="2"/>
      <c r="J780" s="100">
        <v>26108650.840000004</v>
      </c>
      <c r="K780" s="2"/>
      <c r="L780" s="3"/>
      <c r="M780" s="108"/>
      <c r="N780" s="108"/>
      <c r="O780" s="2">
        <v>1190409.8</v>
      </c>
      <c r="P780" s="3"/>
    </row>
    <row r="781" spans="1:16" x14ac:dyDescent="0.35">
      <c r="A781">
        <v>83206</v>
      </c>
      <c r="C781" s="2"/>
      <c r="J781" s="100">
        <v>44044164.379999995</v>
      </c>
      <c r="K781" s="2"/>
      <c r="L781" s="3"/>
      <c r="M781" s="108"/>
      <c r="N781" s="108"/>
      <c r="O781" s="2">
        <v>1601792.88</v>
      </c>
      <c r="P781" s="3"/>
    </row>
    <row r="782" spans="1:16" x14ac:dyDescent="0.35">
      <c r="A782">
        <v>83207</v>
      </c>
      <c r="C782" s="2"/>
      <c r="J782" s="100">
        <v>117202.19</v>
      </c>
      <c r="K782" s="2"/>
      <c r="L782" s="3"/>
      <c r="M782" s="108"/>
      <c r="N782" s="108"/>
      <c r="O782" s="2">
        <v>5268.76</v>
      </c>
      <c r="P782" s="3"/>
    </row>
    <row r="783" spans="1:16" x14ac:dyDescent="0.35">
      <c r="A783">
        <v>83208</v>
      </c>
      <c r="C783" s="2"/>
      <c r="J783" s="100">
        <v>665466.62</v>
      </c>
      <c r="K783" s="2"/>
      <c r="L783" s="3"/>
      <c r="M783" s="108"/>
      <c r="N783" s="108"/>
      <c r="O783" s="2">
        <v>0</v>
      </c>
      <c r="P783" s="3"/>
    </row>
    <row r="784" spans="1:16" x14ac:dyDescent="0.35">
      <c r="A784">
        <v>83301</v>
      </c>
      <c r="C784" s="2"/>
      <c r="J784" s="100">
        <v>4225082.7600000007</v>
      </c>
      <c r="K784" s="2"/>
      <c r="L784" s="3"/>
      <c r="M784" s="108"/>
      <c r="N784" s="108"/>
      <c r="O784" s="2">
        <v>295413.23</v>
      </c>
      <c r="P784" s="3"/>
    </row>
    <row r="785" spans="1:16" x14ac:dyDescent="0.35">
      <c r="A785">
        <v>83402</v>
      </c>
      <c r="C785" s="2"/>
      <c r="J785" s="100">
        <v>4890429.4800000004</v>
      </c>
      <c r="K785" s="2"/>
      <c r="L785" s="3"/>
      <c r="M785" s="108"/>
      <c r="N785" s="108"/>
      <c r="O785" s="2">
        <v>236994.12</v>
      </c>
      <c r="P785" s="3"/>
    </row>
    <row r="786" spans="1:16" x14ac:dyDescent="0.35">
      <c r="A786">
        <v>83501</v>
      </c>
      <c r="C786" s="2"/>
      <c r="J786" s="100">
        <v>1420930.9400000002</v>
      </c>
      <c r="K786" s="2"/>
      <c r="L786" s="3"/>
      <c r="M786" s="108"/>
      <c r="N786" s="108"/>
      <c r="O786" s="2">
        <v>59670.38</v>
      </c>
      <c r="P786" s="3"/>
    </row>
    <row r="787" spans="1:16" x14ac:dyDescent="0.35">
      <c r="A787">
        <v>83601</v>
      </c>
      <c r="C787" s="2"/>
      <c r="J787" s="100">
        <v>7952137.3899999997</v>
      </c>
      <c r="K787" s="2"/>
      <c r="L787" s="3"/>
      <c r="M787" s="108"/>
      <c r="N787" s="108"/>
      <c r="O787" s="2">
        <v>363271.84</v>
      </c>
      <c r="P787" s="3"/>
    </row>
    <row r="788" spans="1:16" x14ac:dyDescent="0.35">
      <c r="A788">
        <v>83701</v>
      </c>
      <c r="C788" s="2"/>
      <c r="J788" s="100">
        <v>14513364.490000002</v>
      </c>
      <c r="K788" s="2"/>
      <c r="L788" s="3"/>
      <c r="M788" s="108"/>
      <c r="N788" s="108"/>
      <c r="O788" s="2">
        <v>676584.61</v>
      </c>
      <c r="P788" s="3"/>
    </row>
    <row r="789" spans="1:16" x14ac:dyDescent="0.35">
      <c r="A789">
        <v>83802</v>
      </c>
      <c r="C789" s="2"/>
      <c r="J789" s="100">
        <v>0</v>
      </c>
      <c r="K789" s="2"/>
      <c r="L789" s="3"/>
      <c r="M789" s="108"/>
      <c r="N789" s="108"/>
      <c r="O789" s="2">
        <v>0</v>
      </c>
      <c r="P789" s="3"/>
    </row>
    <row r="790" spans="1:16" x14ac:dyDescent="0.35">
      <c r="A790">
        <v>83810</v>
      </c>
      <c r="C790" s="2"/>
      <c r="J790" s="100">
        <v>458630.71000000008</v>
      </c>
      <c r="K790" s="2"/>
      <c r="L790" s="3"/>
      <c r="M790" s="108"/>
      <c r="N790" s="108"/>
      <c r="O790" s="2">
        <v>8570.8700000000008</v>
      </c>
      <c r="P790" s="3"/>
    </row>
    <row r="791" spans="1:16" x14ac:dyDescent="0.35">
      <c r="A791">
        <v>83811</v>
      </c>
      <c r="C791" s="2"/>
      <c r="J791" s="100">
        <v>329663.42</v>
      </c>
      <c r="K791" s="2"/>
      <c r="L791" s="3"/>
      <c r="M791" s="108"/>
      <c r="N791" s="108"/>
      <c r="O791" s="2">
        <v>4122.1099999999997</v>
      </c>
      <c r="P791" s="3"/>
    </row>
    <row r="792" spans="1:16" x14ac:dyDescent="0.35">
      <c r="A792">
        <v>83812</v>
      </c>
      <c r="C792" s="2"/>
      <c r="J792" s="100">
        <v>16265654.85</v>
      </c>
      <c r="K792" s="2"/>
      <c r="L792" s="3"/>
      <c r="M792" s="108"/>
      <c r="N792" s="108"/>
      <c r="O792" s="2">
        <v>852211.41</v>
      </c>
      <c r="P792" s="3"/>
    </row>
    <row r="793" spans="1:16" x14ac:dyDescent="0.35">
      <c r="A793">
        <v>83901</v>
      </c>
      <c r="C793" s="2"/>
      <c r="J793" s="100">
        <v>21743197.670000006</v>
      </c>
      <c r="K793" s="2"/>
      <c r="L793" s="3"/>
      <c r="M793" s="108"/>
      <c r="N793" s="108"/>
      <c r="O793" s="2">
        <v>810237.63</v>
      </c>
      <c r="P793" s="3"/>
    </row>
    <row r="794" spans="1:16" x14ac:dyDescent="0.35">
      <c r="A794">
        <v>84002</v>
      </c>
      <c r="C794" s="2"/>
      <c r="J794" s="100">
        <v>39854367.090000004</v>
      </c>
      <c r="K794" s="2"/>
      <c r="L794" s="3"/>
      <c r="M794" s="108"/>
      <c r="N794" s="108"/>
      <c r="O794" s="2">
        <v>1976873.02</v>
      </c>
      <c r="P794" s="3"/>
    </row>
    <row r="795" spans="1:16" x14ac:dyDescent="0.35">
      <c r="A795">
        <v>84003</v>
      </c>
      <c r="C795" s="2"/>
      <c r="J795" s="100">
        <v>37742372.469999999</v>
      </c>
      <c r="K795" s="2"/>
      <c r="L795" s="3"/>
      <c r="M795" s="108"/>
      <c r="N795" s="108"/>
      <c r="O795" s="2">
        <v>1784733.89</v>
      </c>
      <c r="P795" s="3"/>
    </row>
    <row r="796" spans="1:16" x14ac:dyDescent="0.35">
      <c r="A796">
        <v>84004</v>
      </c>
      <c r="C796" s="2"/>
      <c r="J796" s="100">
        <v>134983.62999999998</v>
      </c>
      <c r="K796" s="2"/>
      <c r="L796" s="3"/>
      <c r="M796" s="108"/>
      <c r="N796" s="108"/>
      <c r="O796" s="2">
        <v>8286.2099999999991</v>
      </c>
      <c r="P796" s="3"/>
    </row>
    <row r="797" spans="1:16" x14ac:dyDescent="0.35">
      <c r="A797">
        <v>84005</v>
      </c>
      <c r="C797" s="2"/>
      <c r="J797" s="100">
        <v>528510.21</v>
      </c>
      <c r="K797" s="2"/>
      <c r="L797" s="3"/>
      <c r="M797" s="108"/>
      <c r="N797" s="108"/>
      <c r="O797" s="2">
        <v>17177.23</v>
      </c>
      <c r="P797" s="3"/>
    </row>
    <row r="798" spans="1:16" x14ac:dyDescent="0.35">
      <c r="A798">
        <v>84006</v>
      </c>
      <c r="C798" s="2"/>
      <c r="J798" s="100">
        <v>2031188.7599999998</v>
      </c>
      <c r="K798" s="2"/>
      <c r="L798" s="3"/>
      <c r="M798" s="108"/>
      <c r="N798" s="108"/>
      <c r="O798" s="2">
        <v>63725.49</v>
      </c>
      <c r="P798" s="3"/>
    </row>
    <row r="799" spans="1:16" x14ac:dyDescent="0.35">
      <c r="A799">
        <v>84008</v>
      </c>
      <c r="C799" s="2"/>
      <c r="J799" s="100">
        <v>0</v>
      </c>
      <c r="K799" s="2"/>
      <c r="L799" s="3"/>
      <c r="M799" s="108"/>
      <c r="N799" s="108"/>
      <c r="O799" s="2">
        <v>6213.04</v>
      </c>
      <c r="P799" s="3"/>
    </row>
    <row r="800" spans="1:16" x14ac:dyDescent="0.35">
      <c r="A800">
        <v>84009</v>
      </c>
      <c r="C800" s="2"/>
      <c r="J800" s="100">
        <v>441403.13999999996</v>
      </c>
      <c r="K800" s="2"/>
      <c r="L800" s="3"/>
      <c r="M800" s="108"/>
      <c r="N800" s="108"/>
      <c r="O800" s="2">
        <v>15045.88</v>
      </c>
      <c r="P800" s="3"/>
    </row>
    <row r="801" spans="1:16" x14ac:dyDescent="0.35">
      <c r="A801">
        <v>84010</v>
      </c>
      <c r="C801" s="2"/>
      <c r="J801" s="100">
        <v>0</v>
      </c>
      <c r="K801" s="2"/>
      <c r="L801" s="3"/>
      <c r="M801" s="108"/>
      <c r="N801" s="108"/>
      <c r="O801" s="2">
        <v>2905.97</v>
      </c>
      <c r="P801" s="3"/>
    </row>
    <row r="802" spans="1:16" x14ac:dyDescent="0.35">
      <c r="A802">
        <v>84011</v>
      </c>
      <c r="C802" s="2"/>
      <c r="J802" s="100">
        <v>139854.74000000002</v>
      </c>
      <c r="K802" s="2"/>
      <c r="L802" s="3"/>
      <c r="M802" s="108"/>
      <c r="N802" s="108"/>
      <c r="O802" s="2">
        <v>8090.27</v>
      </c>
      <c r="P802" s="3"/>
    </row>
    <row r="803" spans="1:16" x14ac:dyDescent="0.35">
      <c r="A803">
        <v>84101</v>
      </c>
      <c r="C803" s="2"/>
      <c r="J803" s="100">
        <v>2941692.56</v>
      </c>
      <c r="K803" s="2"/>
      <c r="L803" s="3"/>
      <c r="M803" s="108"/>
      <c r="N803" s="108"/>
      <c r="O803" s="2">
        <v>129505.05</v>
      </c>
      <c r="P803" s="3"/>
    </row>
    <row r="804" spans="1:16" x14ac:dyDescent="0.35">
      <c r="A804">
        <v>84203</v>
      </c>
      <c r="C804" s="2"/>
      <c r="J804" s="100">
        <v>13067403.810000001</v>
      </c>
      <c r="K804" s="2"/>
      <c r="L804" s="3"/>
      <c r="M804" s="108"/>
      <c r="N804" s="108"/>
      <c r="O804" s="2">
        <v>574938.18999999994</v>
      </c>
      <c r="P804" s="3"/>
    </row>
    <row r="805" spans="1:16" x14ac:dyDescent="0.35">
      <c r="A805">
        <v>84207</v>
      </c>
      <c r="C805" s="2"/>
      <c r="J805" s="100">
        <v>18127126.890000001</v>
      </c>
      <c r="K805" s="2"/>
      <c r="L805" s="3"/>
      <c r="M805" s="108"/>
      <c r="N805" s="108"/>
      <c r="O805" s="2">
        <v>662048.16</v>
      </c>
      <c r="P805" s="3"/>
    </row>
    <row r="806" spans="1:16" x14ac:dyDescent="0.35">
      <c r="A806">
        <v>84208</v>
      </c>
      <c r="C806" s="2"/>
      <c r="J806" s="100">
        <v>3518487.24</v>
      </c>
      <c r="K806" s="2"/>
      <c r="L806" s="3"/>
      <c r="M806" s="108"/>
      <c r="N806" s="108"/>
      <c r="O806" s="2">
        <v>145816.1</v>
      </c>
      <c r="P806" s="3"/>
    </row>
    <row r="807" spans="1:16" x14ac:dyDescent="0.35">
      <c r="A807">
        <v>84209</v>
      </c>
      <c r="C807" s="2"/>
      <c r="J807" s="100">
        <v>14524573.289999999</v>
      </c>
      <c r="K807" s="2"/>
      <c r="L807" s="3"/>
      <c r="M807" s="108"/>
      <c r="N807" s="108"/>
      <c r="O807" s="2">
        <v>460111.32</v>
      </c>
      <c r="P807" s="3"/>
    </row>
    <row r="808" spans="1:16" x14ac:dyDescent="0.35">
      <c r="A808">
        <v>84210</v>
      </c>
      <c r="C808" s="2"/>
      <c r="J808" s="100">
        <v>4155760.32</v>
      </c>
      <c r="K808" s="2"/>
      <c r="L808" s="3"/>
      <c r="M808" s="108"/>
      <c r="N808" s="108"/>
      <c r="O808" s="2">
        <v>208648.92</v>
      </c>
      <c r="P808" s="3"/>
    </row>
    <row r="809" spans="1:16" x14ac:dyDescent="0.35">
      <c r="A809">
        <v>84211</v>
      </c>
      <c r="C809" s="2"/>
      <c r="J809" s="100">
        <v>6885836.9900000012</v>
      </c>
      <c r="K809" s="2"/>
      <c r="L809" s="3"/>
      <c r="M809" s="108"/>
      <c r="N809" s="108"/>
      <c r="O809" s="2">
        <v>285075.25</v>
      </c>
      <c r="P809" s="3"/>
    </row>
    <row r="810" spans="1:16" x14ac:dyDescent="0.35">
      <c r="A810">
        <v>84212</v>
      </c>
      <c r="C810" s="2"/>
      <c r="J810" s="100">
        <v>13670022.360000001</v>
      </c>
      <c r="K810" s="2"/>
      <c r="L810" s="3"/>
      <c r="M810" s="108"/>
      <c r="N810" s="108"/>
      <c r="O810" s="2">
        <v>508515.23</v>
      </c>
      <c r="P810" s="3"/>
    </row>
    <row r="811" spans="1:16" x14ac:dyDescent="0.35">
      <c r="A811">
        <v>84214</v>
      </c>
      <c r="C811" s="2"/>
      <c r="J811" s="100">
        <v>399045.86</v>
      </c>
      <c r="K811" s="2"/>
      <c r="L811" s="3"/>
      <c r="M811" s="108"/>
      <c r="N811" s="108"/>
      <c r="O811" s="2">
        <v>17033.43</v>
      </c>
      <c r="P811" s="3"/>
    </row>
    <row r="812" spans="1:16" x14ac:dyDescent="0.35">
      <c r="A812">
        <v>84215</v>
      </c>
      <c r="C812" s="2"/>
      <c r="J812" s="100">
        <v>1311896.9600000002</v>
      </c>
      <c r="K812" s="2"/>
      <c r="L812" s="3"/>
      <c r="M812" s="108"/>
      <c r="N812" s="108"/>
      <c r="O812" s="2">
        <v>25160.95</v>
      </c>
      <c r="P812" s="3"/>
    </row>
    <row r="813" spans="1:16" x14ac:dyDescent="0.35">
      <c r="A813">
        <v>84301</v>
      </c>
      <c r="C813" s="2"/>
      <c r="J813" s="100">
        <v>18902420.159999996</v>
      </c>
      <c r="K813" s="2"/>
      <c r="L813" s="3"/>
      <c r="M813" s="108"/>
      <c r="N813" s="108"/>
      <c r="O813" s="2">
        <v>968825.37</v>
      </c>
      <c r="P813" s="3"/>
    </row>
    <row r="814" spans="1:16" x14ac:dyDescent="0.35">
      <c r="A814">
        <v>84401</v>
      </c>
      <c r="C814" s="2"/>
      <c r="J814" s="100">
        <v>4180058.9200000004</v>
      </c>
      <c r="K814" s="2"/>
      <c r="L814" s="3"/>
      <c r="M814" s="108"/>
      <c r="N814" s="108"/>
      <c r="O814" s="2">
        <v>208100.16</v>
      </c>
      <c r="P814" s="3"/>
    </row>
    <row r="815" spans="1:16" x14ac:dyDescent="0.35">
      <c r="A815">
        <v>84501</v>
      </c>
      <c r="C815" s="2"/>
      <c r="J815" s="100">
        <v>4755843.5900000008</v>
      </c>
      <c r="K815" s="2"/>
      <c r="L815" s="3"/>
      <c r="M815" s="108"/>
      <c r="N815" s="108"/>
      <c r="O815" s="2">
        <v>232786.73</v>
      </c>
      <c r="P815" s="3"/>
    </row>
    <row r="816" spans="1:16" x14ac:dyDescent="0.35">
      <c r="A816">
        <v>84506</v>
      </c>
      <c r="C816" s="2"/>
      <c r="J816" s="100">
        <v>0</v>
      </c>
      <c r="K816" s="2"/>
      <c r="L816" s="3"/>
      <c r="M816" s="108"/>
      <c r="N816" s="108"/>
      <c r="O816" s="2">
        <v>13508.78</v>
      </c>
      <c r="P816" s="3"/>
    </row>
    <row r="817" spans="1:16" x14ac:dyDescent="0.35">
      <c r="A817">
        <v>84601</v>
      </c>
      <c r="C817" s="2"/>
      <c r="J817" s="100">
        <v>13921238.480000002</v>
      </c>
      <c r="K817" s="2"/>
      <c r="L817" s="3"/>
      <c r="M817" s="108"/>
      <c r="N817" s="108"/>
      <c r="O817" s="2">
        <v>472710.72</v>
      </c>
      <c r="P817" s="3"/>
    </row>
    <row r="818" spans="1:16" x14ac:dyDescent="0.35">
      <c r="A818">
        <v>84603</v>
      </c>
      <c r="C818" s="2"/>
      <c r="J818" s="100">
        <v>25024725.460000001</v>
      </c>
      <c r="K818" s="2"/>
      <c r="L818" s="3"/>
      <c r="M818" s="108"/>
      <c r="N818" s="108"/>
      <c r="O818" s="2">
        <v>1002099.12</v>
      </c>
      <c r="P818" s="3"/>
    </row>
    <row r="819" spans="1:16" x14ac:dyDescent="0.35">
      <c r="A819">
        <v>84604</v>
      </c>
      <c r="C819" s="2"/>
      <c r="J819" s="100">
        <v>25647487.140000004</v>
      </c>
      <c r="K819" s="2"/>
      <c r="L819" s="3"/>
      <c r="M819" s="108"/>
      <c r="N819" s="108"/>
      <c r="O819" s="2">
        <v>686528.05</v>
      </c>
      <c r="P819" s="3"/>
    </row>
    <row r="820" spans="1:16" x14ac:dyDescent="0.35">
      <c r="A820">
        <v>84605</v>
      </c>
      <c r="C820" s="2"/>
      <c r="J820" s="100">
        <v>7896910.7500000009</v>
      </c>
      <c r="K820" s="2"/>
      <c r="L820" s="3"/>
      <c r="M820" s="108"/>
      <c r="N820" s="108"/>
      <c r="O820" s="2">
        <v>303935.34999999998</v>
      </c>
      <c r="P820" s="3"/>
    </row>
    <row r="821" spans="1:16" x14ac:dyDescent="0.35">
      <c r="A821">
        <v>84606</v>
      </c>
      <c r="C821" s="2"/>
      <c r="J821" s="100">
        <v>80655.41</v>
      </c>
      <c r="K821" s="2"/>
      <c r="L821" s="3"/>
      <c r="M821" s="108"/>
      <c r="N821" s="108"/>
      <c r="O821" s="2">
        <v>6518.75</v>
      </c>
      <c r="P821" s="3"/>
    </row>
    <row r="822" spans="1:16" x14ac:dyDescent="0.35">
      <c r="A822">
        <v>90203</v>
      </c>
      <c r="C822" s="2"/>
      <c r="J822" s="100">
        <v>0</v>
      </c>
      <c r="K822" s="2"/>
      <c r="L822" s="3"/>
      <c r="M822" s="108"/>
      <c r="N822" s="108"/>
      <c r="O822" s="2">
        <v>0</v>
      </c>
      <c r="P822" s="3"/>
    </row>
    <row r="823" spans="1:16" x14ac:dyDescent="0.35">
      <c r="A823">
        <v>90208</v>
      </c>
      <c r="C823" s="2"/>
      <c r="J823" s="100">
        <v>16784.68</v>
      </c>
      <c r="K823" s="2"/>
      <c r="L823" s="3"/>
      <c r="M823" s="108"/>
      <c r="N823" s="108"/>
      <c r="O823" s="2">
        <v>768.01</v>
      </c>
      <c r="P823" s="3"/>
    </row>
    <row r="824" spans="1:16" x14ac:dyDescent="0.35">
      <c r="A824">
        <v>90211</v>
      </c>
      <c r="C824" s="2"/>
      <c r="J824" s="100">
        <v>0</v>
      </c>
      <c r="K824" s="2"/>
      <c r="L824" s="3"/>
      <c r="M824" s="108"/>
      <c r="N824" s="108"/>
      <c r="O824" s="2">
        <v>0</v>
      </c>
      <c r="P824" s="3"/>
    </row>
    <row r="825" spans="1:16" x14ac:dyDescent="0.35">
      <c r="A825">
        <v>90403</v>
      </c>
      <c r="C825" s="2"/>
      <c r="J825" s="100">
        <v>0</v>
      </c>
      <c r="K825" s="2"/>
      <c r="L825" s="3"/>
      <c r="M825" s="108"/>
      <c r="N825" s="108"/>
      <c r="O825" s="2">
        <v>0</v>
      </c>
      <c r="P825" s="3"/>
    </row>
    <row r="826" spans="1:16" x14ac:dyDescent="0.35">
      <c r="A826">
        <v>90407</v>
      </c>
      <c r="C826" s="2"/>
      <c r="J826" s="100">
        <v>60854.780000000006</v>
      </c>
      <c r="K826" s="2"/>
      <c r="L826" s="3"/>
      <c r="M826" s="108"/>
      <c r="N826" s="108"/>
      <c r="O826" s="2">
        <v>0</v>
      </c>
      <c r="P826" s="3"/>
    </row>
    <row r="827" spans="1:16" x14ac:dyDescent="0.35">
      <c r="A827">
        <v>90704</v>
      </c>
      <c r="C827" s="2"/>
      <c r="J827" s="100">
        <v>27158.47</v>
      </c>
      <c r="K827" s="2"/>
      <c r="L827" s="3"/>
      <c r="M827" s="108"/>
      <c r="N827" s="108"/>
      <c r="O827" s="2">
        <v>0</v>
      </c>
      <c r="P827" s="3"/>
    </row>
    <row r="828" spans="1:16" x14ac:dyDescent="0.35">
      <c r="A828">
        <v>90705</v>
      </c>
      <c r="C828" s="2"/>
      <c r="J828" s="100">
        <v>13384.36</v>
      </c>
      <c r="K828" s="2"/>
      <c r="L828" s="3"/>
      <c r="M828" s="108"/>
      <c r="N828" s="108"/>
      <c r="O828" s="2">
        <v>0</v>
      </c>
      <c r="P828" s="3"/>
    </row>
    <row r="829" spans="1:16" x14ac:dyDescent="0.35">
      <c r="A829">
        <v>90707</v>
      </c>
      <c r="C829" s="2"/>
      <c r="J829" s="100">
        <v>10381.74</v>
      </c>
      <c r="K829" s="2"/>
      <c r="L829" s="3"/>
      <c r="M829" s="108"/>
      <c r="N829" s="108"/>
      <c r="O829" s="2">
        <v>0</v>
      </c>
      <c r="P829" s="3"/>
    </row>
    <row r="830" spans="1:16" x14ac:dyDescent="0.35">
      <c r="A830">
        <v>90709</v>
      </c>
      <c r="C830" s="2"/>
      <c r="J830" s="100">
        <v>0</v>
      </c>
      <c r="K830" s="2"/>
      <c r="L830" s="3"/>
      <c r="M830" s="108"/>
      <c r="N830" s="108"/>
      <c r="O830" s="2">
        <v>0</v>
      </c>
      <c r="P830" s="3"/>
    </row>
    <row r="831" spans="1:16" x14ac:dyDescent="0.35">
      <c r="A831">
        <v>90710</v>
      </c>
      <c r="C831" s="2"/>
      <c r="J831" s="100">
        <v>9648.27</v>
      </c>
      <c r="K831" s="2"/>
      <c r="L831" s="3"/>
      <c r="M831" s="108"/>
      <c r="N831" s="108"/>
      <c r="O831" s="2">
        <v>0</v>
      </c>
      <c r="P831" s="3"/>
    </row>
    <row r="832" spans="1:16" x14ac:dyDescent="0.35">
      <c r="A832">
        <v>90711</v>
      </c>
      <c r="C832" s="2"/>
      <c r="J832" s="100">
        <v>1384037.8399999999</v>
      </c>
      <c r="K832" s="2"/>
      <c r="L832" s="3"/>
      <c r="M832" s="108"/>
      <c r="N832" s="108"/>
      <c r="O832" s="2">
        <v>41353.279999999999</v>
      </c>
      <c r="P832" s="3"/>
    </row>
    <row r="833" spans="1:16" x14ac:dyDescent="0.35">
      <c r="A833">
        <v>90803</v>
      </c>
      <c r="C833" s="2"/>
      <c r="J833" s="100">
        <v>1910707.27</v>
      </c>
      <c r="K833" s="2"/>
      <c r="L833" s="3"/>
      <c r="M833" s="108"/>
      <c r="N833" s="108"/>
      <c r="O833" s="2">
        <v>78716.100000000006</v>
      </c>
      <c r="P833" s="3"/>
    </row>
    <row r="834" spans="1:16" x14ac:dyDescent="0.35">
      <c r="A834">
        <v>90807</v>
      </c>
      <c r="C834" s="2"/>
      <c r="J834" s="100">
        <v>17438.45</v>
      </c>
      <c r="K834" s="2"/>
      <c r="L834" s="3"/>
      <c r="M834" s="108"/>
      <c r="N834" s="108"/>
      <c r="O834" s="2">
        <v>0</v>
      </c>
      <c r="P834" s="3"/>
    </row>
    <row r="835" spans="1:16" x14ac:dyDescent="0.35">
      <c r="A835">
        <v>90809</v>
      </c>
      <c r="C835" s="2"/>
      <c r="J835" s="100">
        <v>13595.189999999999</v>
      </c>
      <c r="K835" s="2"/>
      <c r="L835" s="3"/>
      <c r="M835" s="108"/>
      <c r="N835" s="108"/>
      <c r="O835" s="2">
        <v>0</v>
      </c>
      <c r="P835" s="3"/>
    </row>
    <row r="836" spans="1:16" x14ac:dyDescent="0.35">
      <c r="A836">
        <v>90810</v>
      </c>
      <c r="C836" s="2"/>
      <c r="J836" s="100">
        <v>0</v>
      </c>
      <c r="K836" s="2"/>
      <c r="L836" s="3"/>
      <c r="M836" s="108"/>
      <c r="N836" s="108"/>
      <c r="O836" s="2">
        <v>0</v>
      </c>
      <c r="P836" s="3"/>
    </row>
    <row r="837" spans="1:16" x14ac:dyDescent="0.35">
      <c r="A837">
        <v>90811</v>
      </c>
      <c r="C837" s="2"/>
      <c r="J837" s="100">
        <v>0</v>
      </c>
      <c r="K837" s="2"/>
      <c r="L837" s="3"/>
      <c r="M837" s="108"/>
      <c r="N837" s="108"/>
      <c r="O837" s="2">
        <v>0</v>
      </c>
      <c r="P837" s="3"/>
    </row>
    <row r="838" spans="1:16" x14ac:dyDescent="0.35">
      <c r="A838">
        <v>91007</v>
      </c>
      <c r="C838" s="2"/>
      <c r="J838" s="100">
        <v>123064.94</v>
      </c>
      <c r="K838" s="2"/>
      <c r="L838" s="3"/>
      <c r="M838" s="108"/>
      <c r="N838" s="108"/>
      <c r="O838" s="2">
        <v>0</v>
      </c>
      <c r="P838" s="3"/>
    </row>
    <row r="839" spans="1:16" x14ac:dyDescent="0.35">
      <c r="A839">
        <v>91009</v>
      </c>
      <c r="C839" s="2"/>
      <c r="J839" s="100">
        <v>450431.14</v>
      </c>
      <c r="K839" s="2"/>
      <c r="L839" s="3"/>
      <c r="M839" s="108"/>
      <c r="N839" s="108"/>
      <c r="O839" s="2">
        <v>15255.7</v>
      </c>
      <c r="P839" s="3"/>
    </row>
    <row r="840" spans="1:16" x14ac:dyDescent="0.35">
      <c r="A840">
        <v>91203</v>
      </c>
      <c r="C840" s="2"/>
      <c r="J840" s="100">
        <v>62352.67</v>
      </c>
      <c r="K840" s="2"/>
      <c r="L840" s="3"/>
      <c r="M840" s="108"/>
      <c r="N840" s="108"/>
      <c r="O840" s="2">
        <v>2196.6</v>
      </c>
      <c r="P840" s="3"/>
    </row>
    <row r="841" spans="1:16" x14ac:dyDescent="0.35">
      <c r="A841">
        <v>91503</v>
      </c>
      <c r="C841" s="2"/>
      <c r="J841" s="100">
        <v>4539.49</v>
      </c>
      <c r="K841" s="2"/>
      <c r="L841" s="3"/>
      <c r="M841" s="108"/>
      <c r="N841" s="108"/>
      <c r="O841" s="2">
        <v>529.74</v>
      </c>
      <c r="P841" s="3"/>
    </row>
    <row r="842" spans="1:16" x14ac:dyDescent="0.35">
      <c r="A842">
        <v>91604</v>
      </c>
      <c r="C842" s="2"/>
      <c r="J842" s="100">
        <v>0</v>
      </c>
      <c r="K842" s="2"/>
      <c r="L842" s="3"/>
      <c r="M842" s="108"/>
      <c r="N842" s="108"/>
      <c r="O842" s="2">
        <v>0</v>
      </c>
      <c r="P842" s="3"/>
    </row>
    <row r="843" spans="1:16" x14ac:dyDescent="0.35">
      <c r="A843">
        <v>91605</v>
      </c>
      <c r="C843" s="2"/>
      <c r="J843" s="100">
        <v>5913.46</v>
      </c>
      <c r="K843" s="2"/>
      <c r="L843" s="3"/>
      <c r="M843" s="108"/>
      <c r="N843" s="108"/>
      <c r="O843" s="2">
        <v>278.2</v>
      </c>
      <c r="P843" s="3"/>
    </row>
    <row r="844" spans="1:16" x14ac:dyDescent="0.35">
      <c r="A844">
        <v>91804</v>
      </c>
      <c r="C844" s="2"/>
      <c r="J844" s="100">
        <v>0</v>
      </c>
      <c r="K844" s="2"/>
      <c r="L844" s="3"/>
      <c r="M844" s="108"/>
      <c r="N844" s="108"/>
      <c r="O844" s="2">
        <v>0</v>
      </c>
      <c r="P844" s="3"/>
    </row>
    <row r="845" spans="1:16" x14ac:dyDescent="0.35">
      <c r="A845">
        <v>92109</v>
      </c>
      <c r="C845" s="2"/>
      <c r="J845" s="100">
        <v>0</v>
      </c>
      <c r="K845" s="2"/>
      <c r="L845" s="3"/>
      <c r="M845" s="108"/>
      <c r="N845" s="108"/>
      <c r="O845" s="2">
        <v>0</v>
      </c>
      <c r="P845" s="3"/>
    </row>
    <row r="846" spans="1:16" x14ac:dyDescent="0.35">
      <c r="A846">
        <v>92114</v>
      </c>
      <c r="C846" s="2"/>
      <c r="J846" s="100">
        <v>0</v>
      </c>
      <c r="K846" s="2"/>
      <c r="L846" s="3"/>
      <c r="M846" s="108"/>
      <c r="N846" s="108"/>
      <c r="O846" s="2">
        <v>0</v>
      </c>
      <c r="P846" s="3"/>
    </row>
    <row r="847" spans="1:16" x14ac:dyDescent="0.35">
      <c r="A847">
        <v>92116</v>
      </c>
      <c r="C847" s="2"/>
      <c r="J847" s="100">
        <v>8802.92</v>
      </c>
      <c r="K847" s="2"/>
      <c r="L847" s="3"/>
      <c r="M847" s="108"/>
      <c r="N847" s="108"/>
      <c r="O847" s="2">
        <v>0</v>
      </c>
      <c r="P847" s="3"/>
    </row>
    <row r="848" spans="1:16" x14ac:dyDescent="0.35">
      <c r="A848">
        <v>92117</v>
      </c>
      <c r="C848" s="2"/>
      <c r="J848" s="100">
        <v>0</v>
      </c>
      <c r="K848" s="2"/>
      <c r="L848" s="3"/>
      <c r="M848" s="108"/>
      <c r="N848" s="108"/>
      <c r="O848" s="2">
        <v>0</v>
      </c>
      <c r="P848" s="3"/>
    </row>
    <row r="849" spans="1:16" x14ac:dyDescent="0.35">
      <c r="A849">
        <v>92118</v>
      </c>
      <c r="C849" s="2"/>
      <c r="J849" s="100">
        <v>0</v>
      </c>
      <c r="K849" s="2"/>
      <c r="L849" s="3"/>
      <c r="M849" s="108"/>
      <c r="N849" s="108"/>
      <c r="O849" s="2">
        <v>0</v>
      </c>
      <c r="P849" s="3"/>
    </row>
    <row r="850" spans="1:16" x14ac:dyDescent="0.35">
      <c r="A850">
        <v>92119</v>
      </c>
      <c r="C850" s="2"/>
      <c r="J850" s="100">
        <v>0</v>
      </c>
      <c r="K850" s="2"/>
      <c r="L850" s="3"/>
      <c r="M850" s="108"/>
      <c r="N850" s="108"/>
      <c r="O850" s="2">
        <v>0</v>
      </c>
      <c r="P850" s="3"/>
    </row>
    <row r="851" spans="1:16" x14ac:dyDescent="0.35">
      <c r="A851">
        <v>92121</v>
      </c>
      <c r="C851" s="2"/>
      <c r="J851" s="100">
        <v>0</v>
      </c>
      <c r="K851" s="2"/>
      <c r="L851" s="3"/>
      <c r="M851" s="108"/>
      <c r="N851" s="108"/>
      <c r="O851" s="2">
        <v>0</v>
      </c>
      <c r="P851" s="3"/>
    </row>
    <row r="852" spans="1:16" x14ac:dyDescent="0.35">
      <c r="A852">
        <v>92202</v>
      </c>
      <c r="C852" s="2"/>
      <c r="J852" s="100">
        <v>142156.6</v>
      </c>
      <c r="K852" s="2"/>
      <c r="L852" s="3"/>
      <c r="M852" s="108"/>
      <c r="N852" s="108"/>
      <c r="O852" s="2">
        <v>3535.12</v>
      </c>
      <c r="P852" s="3"/>
    </row>
    <row r="853" spans="1:16" x14ac:dyDescent="0.35">
      <c r="A853">
        <v>92204</v>
      </c>
      <c r="C853" s="2"/>
      <c r="J853" s="100">
        <v>53435.77</v>
      </c>
      <c r="K853" s="2"/>
      <c r="L853" s="3"/>
      <c r="M853" s="108"/>
      <c r="N853" s="108"/>
      <c r="O853" s="2">
        <v>0</v>
      </c>
      <c r="P853" s="3"/>
    </row>
    <row r="854" spans="1:16" x14ac:dyDescent="0.35">
      <c r="A854">
        <v>92302</v>
      </c>
      <c r="C854" s="2"/>
      <c r="J854" s="100">
        <v>665242.78</v>
      </c>
      <c r="K854" s="2"/>
      <c r="L854" s="3"/>
      <c r="M854" s="108"/>
      <c r="N854" s="108"/>
      <c r="O854" s="2">
        <v>27074.16</v>
      </c>
      <c r="P854" s="3"/>
    </row>
    <row r="855" spans="1:16" x14ac:dyDescent="0.35">
      <c r="A855">
        <v>92310</v>
      </c>
      <c r="C855" s="2"/>
      <c r="J855" s="100">
        <v>11486.960000000001</v>
      </c>
      <c r="K855" s="2"/>
      <c r="L855" s="3"/>
      <c r="M855" s="108"/>
      <c r="N855" s="108"/>
      <c r="O855" s="2">
        <v>0</v>
      </c>
      <c r="P855" s="3"/>
    </row>
    <row r="856" spans="1:16" x14ac:dyDescent="0.35">
      <c r="A856">
        <v>92313</v>
      </c>
      <c r="C856" s="2"/>
      <c r="J856" s="100">
        <v>0</v>
      </c>
      <c r="K856" s="2"/>
      <c r="L856" s="3"/>
      <c r="M856" s="108"/>
      <c r="N856" s="108"/>
      <c r="O856" s="2">
        <v>0</v>
      </c>
      <c r="P856" s="3"/>
    </row>
    <row r="857" spans="1:16" x14ac:dyDescent="0.35">
      <c r="A857">
        <v>92318</v>
      </c>
      <c r="C857" s="2"/>
      <c r="J857" s="100">
        <v>0</v>
      </c>
      <c r="K857" s="2"/>
      <c r="L857" s="3"/>
      <c r="M857" s="108"/>
      <c r="N857" s="108"/>
      <c r="O857" s="2">
        <v>0</v>
      </c>
      <c r="P857" s="3"/>
    </row>
    <row r="858" spans="1:16" x14ac:dyDescent="0.35">
      <c r="A858">
        <v>92319</v>
      </c>
      <c r="C858" s="2"/>
      <c r="J858" s="100">
        <v>24522.240000000002</v>
      </c>
      <c r="K858" s="2"/>
      <c r="L858" s="3"/>
      <c r="M858" s="108"/>
      <c r="N858" s="108"/>
      <c r="O858" s="2">
        <v>0</v>
      </c>
      <c r="P858" s="3"/>
    </row>
    <row r="859" spans="1:16" x14ac:dyDescent="0.35">
      <c r="A859">
        <v>92331</v>
      </c>
      <c r="C859" s="2"/>
      <c r="J859" s="100">
        <v>0</v>
      </c>
      <c r="K859" s="2"/>
      <c r="L859" s="3"/>
      <c r="M859" s="108"/>
      <c r="N859" s="108"/>
      <c r="O859" s="2">
        <v>0</v>
      </c>
      <c r="P859" s="3"/>
    </row>
    <row r="860" spans="1:16" x14ac:dyDescent="0.35">
      <c r="A860">
        <v>92404</v>
      </c>
      <c r="C860" s="2"/>
      <c r="J860" s="100">
        <v>30697.059999999998</v>
      </c>
      <c r="K860" s="2"/>
      <c r="L860" s="3"/>
      <c r="M860" s="108"/>
      <c r="N860" s="108"/>
      <c r="O860" s="2">
        <v>2363.39</v>
      </c>
      <c r="P860" s="3"/>
    </row>
    <row r="861" spans="1:16" x14ac:dyDescent="0.35">
      <c r="A861">
        <v>92502</v>
      </c>
      <c r="C861" s="2"/>
      <c r="J861" s="100">
        <v>59351.380000000005</v>
      </c>
      <c r="K861" s="2"/>
      <c r="L861" s="3"/>
      <c r="M861" s="108"/>
      <c r="N861" s="108"/>
      <c r="O861" s="2">
        <v>4625.0600000000004</v>
      </c>
      <c r="P861" s="3"/>
    </row>
    <row r="862" spans="1:16" x14ac:dyDescent="0.35">
      <c r="A862">
        <v>92507</v>
      </c>
      <c r="C862" s="2"/>
      <c r="J862" s="100">
        <v>0</v>
      </c>
      <c r="K862" s="2"/>
      <c r="L862" s="3"/>
      <c r="M862" s="108"/>
      <c r="N862" s="108"/>
      <c r="O862" s="2">
        <v>0</v>
      </c>
      <c r="P862" s="3"/>
    </row>
    <row r="863" spans="1:16" x14ac:dyDescent="0.35">
      <c r="A863">
        <v>92606</v>
      </c>
      <c r="C863" s="2"/>
      <c r="J863" s="100">
        <v>0</v>
      </c>
      <c r="K863" s="2"/>
      <c r="L863" s="3"/>
      <c r="M863" s="108"/>
      <c r="N863" s="108"/>
      <c r="O863" s="2">
        <v>0</v>
      </c>
      <c r="P863" s="3"/>
    </row>
    <row r="864" spans="1:16" x14ac:dyDescent="0.35">
      <c r="A864">
        <v>92609</v>
      </c>
      <c r="C864" s="2"/>
      <c r="J864" s="100">
        <v>7392.9800000000005</v>
      </c>
      <c r="O864" s="2">
        <v>80.569999999999993</v>
      </c>
    </row>
    <row r="865" spans="1:15" x14ac:dyDescent="0.35">
      <c r="A865">
        <v>92805</v>
      </c>
      <c r="C865" s="2"/>
      <c r="J865" s="100">
        <v>0</v>
      </c>
      <c r="O865" s="2">
        <v>0</v>
      </c>
    </row>
    <row r="866" spans="1:15" x14ac:dyDescent="0.35">
      <c r="A866">
        <v>93005</v>
      </c>
      <c r="C866" s="2"/>
      <c r="J866" s="100">
        <v>356349.66000000003</v>
      </c>
      <c r="O866" s="2">
        <v>9932.0400000000009</v>
      </c>
    </row>
    <row r="867" spans="1:15" x14ac:dyDescent="0.35">
      <c r="A867">
        <v>93706</v>
      </c>
      <c r="C867" s="2"/>
      <c r="J867" s="100">
        <v>0</v>
      </c>
      <c r="O867" s="2">
        <v>0</v>
      </c>
    </row>
    <row r="868" spans="1:15" x14ac:dyDescent="0.35">
      <c r="A868">
        <v>93808</v>
      </c>
      <c r="C868" s="2"/>
      <c r="J868" s="100">
        <v>42175.910000000011</v>
      </c>
      <c r="O868" s="2">
        <v>2190.41</v>
      </c>
    </row>
    <row r="869" spans="1:15" x14ac:dyDescent="0.35">
      <c r="A869">
        <v>94216</v>
      </c>
      <c r="C869" s="2"/>
      <c r="J869" s="100">
        <v>12202.77</v>
      </c>
      <c r="O869" s="2">
        <v>0</v>
      </c>
    </row>
    <row r="870" spans="1:15" x14ac:dyDescent="0.35">
      <c r="A870">
        <v>94218</v>
      </c>
      <c r="C870" s="2"/>
      <c r="J870" s="100">
        <v>14576.45</v>
      </c>
      <c r="O870" s="2">
        <v>0</v>
      </c>
    </row>
    <row r="871" spans="1:15" x14ac:dyDescent="0.35">
      <c r="A871">
        <v>94219</v>
      </c>
      <c r="C871" s="2"/>
      <c r="J871" s="100">
        <v>0</v>
      </c>
      <c r="O871" s="2">
        <v>0</v>
      </c>
    </row>
    <row r="872" spans="1:15" x14ac:dyDescent="0.35">
      <c r="A872">
        <v>94220</v>
      </c>
      <c r="C872" s="2"/>
      <c r="J872" s="100">
        <v>0</v>
      </c>
      <c r="O872" s="2">
        <v>0</v>
      </c>
    </row>
    <row r="873" spans="1:15" x14ac:dyDescent="0.35">
      <c r="A873">
        <v>94221</v>
      </c>
      <c r="C873" s="2"/>
      <c r="J873" s="100">
        <v>0</v>
      </c>
      <c r="O873" s="2">
        <v>0</v>
      </c>
    </row>
    <row r="874" spans="1:15" x14ac:dyDescent="0.35">
      <c r="A874">
        <v>94224</v>
      </c>
      <c r="C874" s="2"/>
      <c r="J874" s="100">
        <v>0</v>
      </c>
      <c r="O874" s="2">
        <v>0</v>
      </c>
    </row>
    <row r="875" spans="1:15" x14ac:dyDescent="0.35">
      <c r="A875">
        <v>94225</v>
      </c>
      <c r="C875" s="2"/>
      <c r="J875" s="100">
        <v>0</v>
      </c>
      <c r="O875" s="2">
        <v>0</v>
      </c>
    </row>
    <row r="876" spans="1:15" x14ac:dyDescent="0.35">
      <c r="A876">
        <v>94226</v>
      </c>
      <c r="C876" s="2"/>
      <c r="J876" s="100">
        <v>0</v>
      </c>
      <c r="O876" s="2">
        <v>0</v>
      </c>
    </row>
    <row r="877" spans="1:15" x14ac:dyDescent="0.35">
      <c r="A877">
        <v>94227</v>
      </c>
      <c r="C877" s="2"/>
      <c r="J877" s="100">
        <v>0</v>
      </c>
      <c r="O877" s="2">
        <v>0</v>
      </c>
    </row>
    <row r="878" spans="1:15" x14ac:dyDescent="0.35">
      <c r="A878">
        <v>94228</v>
      </c>
      <c r="C878" s="2"/>
      <c r="J878" s="100">
        <v>0</v>
      </c>
      <c r="O878" s="2">
        <v>0</v>
      </c>
    </row>
    <row r="879" spans="1:15" x14ac:dyDescent="0.35">
      <c r="A879">
        <v>94229</v>
      </c>
      <c r="C879" s="2"/>
      <c r="J879" s="100">
        <v>0</v>
      </c>
      <c r="O879" s="2">
        <v>0</v>
      </c>
    </row>
    <row r="880" spans="1:15" x14ac:dyDescent="0.35">
      <c r="A880">
        <v>94231</v>
      </c>
      <c r="C880" s="2"/>
      <c r="J880" s="100">
        <v>0</v>
      </c>
      <c r="O880" s="2">
        <v>0</v>
      </c>
    </row>
    <row r="881" spans="1:15" x14ac:dyDescent="0.35">
      <c r="A881">
        <v>94232</v>
      </c>
      <c r="C881" s="2"/>
      <c r="J881" s="100">
        <v>0</v>
      </c>
      <c r="O881" s="2">
        <v>0</v>
      </c>
    </row>
    <row r="882" spans="1:15" x14ac:dyDescent="0.35">
      <c r="A882">
        <v>94504</v>
      </c>
      <c r="C882" s="2"/>
      <c r="J882" s="100">
        <v>13560.670000000002</v>
      </c>
      <c r="O882" s="2">
        <v>257.83</v>
      </c>
    </row>
    <row r="883" spans="1:15" x14ac:dyDescent="0.35">
      <c r="A883">
        <v>94607</v>
      </c>
      <c r="B883" s="106"/>
      <c r="C883" s="106"/>
      <c r="D883" s="106"/>
      <c r="E883" s="106"/>
      <c r="F883" s="106"/>
      <c r="G883" s="106"/>
      <c r="H883" s="106"/>
      <c r="I883" s="106"/>
      <c r="J883" s="100">
        <v>0</v>
      </c>
      <c r="O883" s="2">
        <v>0</v>
      </c>
    </row>
    <row r="884" spans="1:15" x14ac:dyDescent="0.35">
      <c r="A884" s="98">
        <v>94608</v>
      </c>
      <c r="J884">
        <v>0</v>
      </c>
      <c r="O884">
        <v>0</v>
      </c>
    </row>
    <row r="885" spans="1:15" x14ac:dyDescent="0.35">
      <c r="A885" s="98" t="s">
        <v>57</v>
      </c>
      <c r="J885">
        <v>2639469556.789999</v>
      </c>
      <c r="O885">
        <v>88705514.999999985</v>
      </c>
    </row>
  </sheetData>
  <sortState xmlns:xlrd2="http://schemas.microsoft.com/office/spreadsheetml/2017/richdata2" ref="A3:Q826">
    <sortCondition ref="A3:A82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AE2E-3F14-40A5-A892-FA5C3670701B}">
  <dimension ref="A1:R885"/>
  <sheetViews>
    <sheetView topLeftCell="E867" workbookViewId="0">
      <selection activeCell="J884" sqref="J884"/>
    </sheetView>
  </sheetViews>
  <sheetFormatPr defaultRowHeight="14.5" x14ac:dyDescent="0.35"/>
  <cols>
    <col min="1" max="1" width="78.81640625" style="98" bestFit="1" customWidth="1"/>
    <col min="2" max="2" width="15.1796875" style="2" bestFit="1" customWidth="1"/>
    <col min="3" max="3" width="15.1796875" style="99" bestFit="1" customWidth="1"/>
    <col min="4" max="5" width="13.1796875" style="2" bestFit="1" customWidth="1"/>
    <col min="6" max="7" width="14.1796875" style="2" bestFit="1" customWidth="1"/>
    <col min="8" max="9" width="11.453125" style="2" bestFit="1" customWidth="1"/>
    <col min="10" max="11" width="15.1796875" bestFit="1" customWidth="1"/>
    <col min="12" max="12" width="12.54296875" bestFit="1" customWidth="1"/>
    <col min="13" max="13" width="11.54296875" bestFit="1" customWidth="1"/>
    <col min="15" max="15" width="14.1796875" bestFit="1" customWidth="1"/>
    <col min="16" max="16" width="13.1796875" bestFit="1" customWidth="1"/>
  </cols>
  <sheetData>
    <row r="1" spans="1:18" x14ac:dyDescent="0.35">
      <c r="A1" s="96"/>
      <c r="B1" s="91"/>
      <c r="C1" s="91"/>
      <c r="D1" s="91"/>
      <c r="E1" s="91"/>
      <c r="F1" s="91"/>
      <c r="G1" s="91"/>
      <c r="H1" s="91"/>
      <c r="I1" s="91"/>
      <c r="J1" s="92" t="s">
        <v>43</v>
      </c>
      <c r="K1" s="93"/>
      <c r="L1" s="94"/>
      <c r="M1" s="95"/>
      <c r="N1" s="107"/>
      <c r="O1" s="97" t="s">
        <v>44</v>
      </c>
      <c r="P1" s="96"/>
    </row>
    <row r="2" spans="1:18" s="96" customFormat="1" ht="13.9" customHeight="1" x14ac:dyDescent="0.35">
      <c r="A2" s="90">
        <v>1</v>
      </c>
      <c r="B2" s="90">
        <v>2</v>
      </c>
      <c r="C2" s="90">
        <v>3</v>
      </c>
      <c r="D2" s="90">
        <v>4</v>
      </c>
      <c r="E2" s="90">
        <v>5</v>
      </c>
      <c r="F2" s="90">
        <v>6</v>
      </c>
      <c r="G2" s="90">
        <v>7</v>
      </c>
      <c r="H2" s="90">
        <v>8</v>
      </c>
      <c r="I2" s="90">
        <v>9</v>
      </c>
      <c r="J2" s="90">
        <v>10</v>
      </c>
      <c r="K2" s="90"/>
      <c r="L2" s="90"/>
      <c r="M2" s="90"/>
      <c r="N2" s="90">
        <v>14</v>
      </c>
      <c r="O2" s="90">
        <v>15</v>
      </c>
      <c r="Q2"/>
      <c r="R2"/>
    </row>
    <row r="3" spans="1:18" x14ac:dyDescent="0.35">
      <c r="A3">
        <v>10001</v>
      </c>
      <c r="C3" s="2"/>
      <c r="J3" s="100">
        <v>4757.76</v>
      </c>
      <c r="K3" s="2"/>
      <c r="L3" s="3"/>
      <c r="M3" s="108"/>
      <c r="N3" s="108"/>
      <c r="O3" s="2">
        <v>0</v>
      </c>
      <c r="P3" s="3"/>
    </row>
    <row r="4" spans="1:18" x14ac:dyDescent="0.35">
      <c r="A4">
        <v>10002</v>
      </c>
      <c r="C4" s="2"/>
      <c r="J4" s="100">
        <v>4757.76</v>
      </c>
      <c r="K4" s="2"/>
      <c r="L4" s="3"/>
      <c r="M4" s="108"/>
      <c r="N4" s="108"/>
      <c r="O4" s="2">
        <v>0</v>
      </c>
      <c r="P4" s="3"/>
    </row>
    <row r="5" spans="1:18" x14ac:dyDescent="0.35">
      <c r="A5">
        <v>10100</v>
      </c>
      <c r="C5" s="2"/>
      <c r="J5" s="100">
        <v>273258.77</v>
      </c>
      <c r="K5" s="2"/>
      <c r="L5" s="3"/>
      <c r="M5" s="108"/>
      <c r="N5" s="108"/>
      <c r="O5" s="2">
        <v>6063.36</v>
      </c>
      <c r="P5" s="3"/>
    </row>
    <row r="6" spans="1:18" x14ac:dyDescent="0.35">
      <c r="A6">
        <v>10200</v>
      </c>
      <c r="C6" s="2"/>
      <c r="J6" s="100">
        <v>432351.11000000004</v>
      </c>
      <c r="K6" s="2"/>
      <c r="L6" s="3"/>
      <c r="M6" s="108"/>
      <c r="N6" s="108"/>
      <c r="O6" s="2">
        <v>8409.11</v>
      </c>
      <c r="P6" s="3"/>
    </row>
    <row r="7" spans="1:18" x14ac:dyDescent="0.35">
      <c r="A7">
        <v>10300</v>
      </c>
      <c r="C7" s="2"/>
      <c r="J7" s="100">
        <v>0</v>
      </c>
      <c r="K7" s="2"/>
      <c r="L7" s="3"/>
      <c r="M7" s="108"/>
      <c r="N7" s="108"/>
      <c r="O7" s="2">
        <v>0</v>
      </c>
      <c r="P7" s="3"/>
    </row>
    <row r="8" spans="1:18" x14ac:dyDescent="0.35">
      <c r="A8">
        <v>10600</v>
      </c>
      <c r="C8" s="2"/>
      <c r="J8" s="100">
        <v>0</v>
      </c>
      <c r="K8" s="2"/>
      <c r="L8" s="3"/>
      <c r="M8" s="108"/>
      <c r="N8" s="108"/>
      <c r="O8" s="2">
        <v>0</v>
      </c>
      <c r="P8" s="3"/>
    </row>
    <row r="9" spans="1:18" x14ac:dyDescent="0.35">
      <c r="A9">
        <v>10900</v>
      </c>
      <c r="C9" s="2"/>
      <c r="J9" s="100">
        <v>14844.19</v>
      </c>
      <c r="K9" s="2"/>
      <c r="L9" s="3"/>
      <c r="M9" s="108"/>
      <c r="N9" s="108"/>
      <c r="O9" s="2">
        <v>0</v>
      </c>
      <c r="P9" s="3"/>
    </row>
    <row r="10" spans="1:18" x14ac:dyDescent="0.35">
      <c r="A10">
        <v>12300</v>
      </c>
      <c r="C10" s="2"/>
      <c r="J10" s="100">
        <v>0</v>
      </c>
      <c r="K10" s="2"/>
      <c r="L10" s="3"/>
      <c r="M10" s="108"/>
      <c r="N10" s="108"/>
      <c r="O10" s="2">
        <v>0</v>
      </c>
      <c r="P10" s="3"/>
    </row>
    <row r="11" spans="1:18" x14ac:dyDescent="0.35">
      <c r="A11">
        <v>13300</v>
      </c>
      <c r="C11" s="2"/>
      <c r="J11" s="100">
        <v>0</v>
      </c>
      <c r="K11" s="2"/>
      <c r="L11" s="3"/>
      <c r="M11" s="108"/>
      <c r="N11" s="108"/>
      <c r="O11" s="2">
        <v>0</v>
      </c>
      <c r="P11" s="3"/>
    </row>
    <row r="12" spans="1:18" x14ac:dyDescent="0.35">
      <c r="A12">
        <v>13600</v>
      </c>
      <c r="C12" s="2"/>
      <c r="J12" s="100">
        <v>0</v>
      </c>
      <c r="K12" s="2"/>
      <c r="L12" s="3"/>
      <c r="M12" s="108"/>
      <c r="N12" s="108"/>
      <c r="O12" s="2">
        <v>0</v>
      </c>
      <c r="P12" s="3"/>
    </row>
    <row r="13" spans="1:18" x14ac:dyDescent="0.35">
      <c r="A13">
        <v>13700</v>
      </c>
      <c r="C13" s="2"/>
      <c r="J13" s="100">
        <v>0</v>
      </c>
      <c r="K13" s="2"/>
      <c r="L13" s="3"/>
      <c r="M13" s="108"/>
      <c r="N13" s="108"/>
      <c r="O13" s="2">
        <v>0</v>
      </c>
      <c r="P13" s="3"/>
    </row>
    <row r="14" spans="1:18" x14ac:dyDescent="0.35">
      <c r="A14">
        <v>20101</v>
      </c>
      <c r="C14" s="2"/>
      <c r="J14" s="100">
        <v>0</v>
      </c>
      <c r="K14" s="2"/>
      <c r="L14" s="3"/>
      <c r="M14" s="108"/>
      <c r="N14" s="108"/>
      <c r="O14" s="2">
        <v>0</v>
      </c>
      <c r="P14" s="3"/>
    </row>
    <row r="15" spans="1:18" x14ac:dyDescent="0.35">
      <c r="A15">
        <v>20102</v>
      </c>
      <c r="C15" s="2"/>
      <c r="J15" s="100">
        <v>8639037.4000000004</v>
      </c>
      <c r="K15" s="2"/>
      <c r="L15" s="3"/>
      <c r="M15" s="108"/>
      <c r="N15" s="108"/>
      <c r="O15" s="2">
        <v>245190.5</v>
      </c>
      <c r="P15" s="3"/>
    </row>
    <row r="16" spans="1:18" x14ac:dyDescent="0.35">
      <c r="A16">
        <v>20108</v>
      </c>
      <c r="C16" s="2"/>
      <c r="J16" s="100">
        <v>0</v>
      </c>
      <c r="K16" s="2"/>
      <c r="L16" s="3"/>
      <c r="M16" s="108"/>
      <c r="N16" s="108"/>
      <c r="O16" s="2">
        <v>0</v>
      </c>
      <c r="P16" s="3"/>
    </row>
    <row r="17" spans="1:16" x14ac:dyDescent="0.35">
      <c r="A17">
        <v>20200</v>
      </c>
      <c r="C17" s="2"/>
      <c r="J17" s="100">
        <v>0</v>
      </c>
      <c r="K17" s="2"/>
      <c r="L17" s="3"/>
      <c r="M17" s="108"/>
      <c r="N17" s="108"/>
      <c r="O17" s="2">
        <v>0</v>
      </c>
      <c r="P17" s="3"/>
    </row>
    <row r="18" spans="1:16" x14ac:dyDescent="0.35">
      <c r="A18">
        <v>20300</v>
      </c>
      <c r="C18" s="2"/>
      <c r="J18" s="100">
        <v>0</v>
      </c>
      <c r="K18" s="2"/>
      <c r="L18" s="3"/>
      <c r="M18" s="108"/>
      <c r="N18" s="108"/>
      <c r="O18" s="2">
        <v>0</v>
      </c>
      <c r="P18" s="3"/>
    </row>
    <row r="19" spans="1:16" x14ac:dyDescent="0.35">
      <c r="A19">
        <v>20400</v>
      </c>
      <c r="C19" s="2"/>
      <c r="J19" s="100">
        <v>572081.91999999993</v>
      </c>
      <c r="K19" s="2"/>
      <c r="L19" s="3"/>
      <c r="M19" s="108"/>
      <c r="N19" s="108"/>
      <c r="O19" s="2">
        <v>9841.41</v>
      </c>
      <c r="P19" s="3"/>
    </row>
    <row r="20" spans="1:16" x14ac:dyDescent="0.35">
      <c r="A20">
        <v>20500</v>
      </c>
      <c r="C20" s="2"/>
      <c r="J20" s="100">
        <v>0</v>
      </c>
      <c r="K20" s="2"/>
      <c r="L20" s="3"/>
      <c r="M20" s="108"/>
      <c r="N20" s="108"/>
      <c r="O20" s="2">
        <v>0</v>
      </c>
      <c r="P20" s="3"/>
    </row>
    <row r="21" spans="1:16" x14ac:dyDescent="0.35">
      <c r="A21">
        <v>20600</v>
      </c>
      <c r="C21" s="2"/>
      <c r="J21" s="100">
        <v>669548.44000000006</v>
      </c>
      <c r="K21" s="2"/>
      <c r="L21" s="3"/>
      <c r="M21" s="108"/>
      <c r="N21" s="108"/>
      <c r="O21" s="2">
        <v>26468.57</v>
      </c>
      <c r="P21" s="3"/>
    </row>
    <row r="22" spans="1:16" x14ac:dyDescent="0.35">
      <c r="A22">
        <v>21100</v>
      </c>
      <c r="C22" s="2"/>
      <c r="J22" s="100">
        <v>0</v>
      </c>
      <c r="K22" s="2"/>
      <c r="L22" s="3"/>
      <c r="M22" s="108"/>
      <c r="N22" s="108"/>
      <c r="O22" s="2">
        <v>0</v>
      </c>
      <c r="P22" s="3"/>
    </row>
    <row r="23" spans="1:16" x14ac:dyDescent="0.35">
      <c r="A23">
        <v>21400</v>
      </c>
      <c r="C23" s="2"/>
      <c r="J23" s="100">
        <v>5370.26</v>
      </c>
      <c r="K23" s="2"/>
      <c r="L23" s="3"/>
      <c r="M23" s="108"/>
      <c r="N23" s="108"/>
      <c r="O23" s="2">
        <v>705.29</v>
      </c>
      <c r="P23" s="3"/>
    </row>
    <row r="24" spans="1:16" x14ac:dyDescent="0.35">
      <c r="A24">
        <v>21900</v>
      </c>
      <c r="C24" s="2"/>
      <c r="J24" s="100">
        <v>0</v>
      </c>
      <c r="K24" s="2"/>
      <c r="L24" s="3"/>
      <c r="M24" s="108"/>
      <c r="N24" s="108"/>
      <c r="O24" s="2">
        <v>0</v>
      </c>
      <c r="P24" s="3"/>
    </row>
    <row r="25" spans="1:16" x14ac:dyDescent="0.35">
      <c r="A25">
        <v>22100</v>
      </c>
      <c r="C25" s="2"/>
      <c r="J25" s="100">
        <v>0</v>
      </c>
      <c r="K25" s="2"/>
      <c r="L25" s="3"/>
      <c r="M25" s="108"/>
      <c r="N25" s="108"/>
      <c r="O25" s="2">
        <v>0</v>
      </c>
      <c r="P25" s="3"/>
    </row>
    <row r="26" spans="1:16" x14ac:dyDescent="0.35">
      <c r="A26">
        <v>22200</v>
      </c>
      <c r="C26" s="2"/>
      <c r="J26" s="100">
        <v>0</v>
      </c>
      <c r="K26" s="2"/>
      <c r="L26" s="3"/>
      <c r="M26" s="108"/>
      <c r="N26" s="108"/>
      <c r="O26" s="2">
        <v>0</v>
      </c>
      <c r="P26" s="3"/>
    </row>
    <row r="27" spans="1:16" x14ac:dyDescent="0.35">
      <c r="A27">
        <v>30100</v>
      </c>
      <c r="C27" s="2"/>
      <c r="J27" s="100">
        <v>2191849.8599999994</v>
      </c>
      <c r="K27" s="2"/>
      <c r="L27" s="3"/>
      <c r="M27" s="108"/>
      <c r="N27" s="108"/>
      <c r="O27" s="2">
        <v>67736.479999999996</v>
      </c>
      <c r="P27" s="3"/>
    </row>
    <row r="28" spans="1:16" x14ac:dyDescent="0.35">
      <c r="A28">
        <v>30200</v>
      </c>
      <c r="C28" s="2"/>
      <c r="J28" s="100">
        <v>253412.63999999998</v>
      </c>
      <c r="K28" s="2"/>
      <c r="L28" s="3"/>
      <c r="M28" s="108"/>
      <c r="N28" s="108"/>
      <c r="O28" s="2">
        <v>7906.69</v>
      </c>
      <c r="P28" s="3"/>
    </row>
    <row r="29" spans="1:16" x14ac:dyDescent="0.35">
      <c r="A29">
        <v>30300</v>
      </c>
      <c r="C29" s="2"/>
      <c r="J29" s="100">
        <v>1687680.29</v>
      </c>
      <c r="K29" s="2"/>
      <c r="L29" s="3"/>
      <c r="M29" s="108"/>
      <c r="N29" s="108"/>
      <c r="O29" s="2">
        <v>37431.29</v>
      </c>
      <c r="P29" s="3"/>
    </row>
    <row r="30" spans="1:16" x14ac:dyDescent="0.35">
      <c r="A30">
        <v>30400</v>
      </c>
      <c r="C30" s="2"/>
      <c r="J30" s="100">
        <v>195678</v>
      </c>
      <c r="K30" s="2"/>
      <c r="L30" s="3"/>
      <c r="M30" s="108"/>
      <c r="N30" s="108"/>
      <c r="O30" s="2">
        <v>7200.47</v>
      </c>
      <c r="P30" s="3"/>
    </row>
    <row r="31" spans="1:16" x14ac:dyDescent="0.35">
      <c r="A31">
        <v>30500</v>
      </c>
      <c r="C31" s="2"/>
      <c r="J31" s="100">
        <v>725419.13</v>
      </c>
      <c r="K31" s="2"/>
      <c r="L31" s="3"/>
      <c r="M31" s="108"/>
      <c r="N31" s="108"/>
      <c r="O31" s="2">
        <v>34002.22</v>
      </c>
      <c r="P31" s="3"/>
    </row>
    <row r="32" spans="1:16" x14ac:dyDescent="0.35">
      <c r="A32">
        <v>30600</v>
      </c>
      <c r="C32" s="2"/>
      <c r="J32" s="100">
        <v>268440.94999999995</v>
      </c>
      <c r="K32" s="2"/>
      <c r="L32" s="3"/>
      <c r="M32" s="108"/>
      <c r="N32" s="108"/>
      <c r="O32" s="2">
        <v>4898.95</v>
      </c>
      <c r="P32" s="3"/>
    </row>
    <row r="33" spans="1:16" x14ac:dyDescent="0.35">
      <c r="A33">
        <v>30700</v>
      </c>
      <c r="C33" s="2"/>
      <c r="J33" s="100">
        <v>0</v>
      </c>
      <c r="K33" s="2"/>
      <c r="L33" s="3"/>
      <c r="M33" s="108"/>
      <c r="N33" s="108"/>
      <c r="O33" s="2">
        <v>1034.93</v>
      </c>
      <c r="P33" s="3"/>
    </row>
    <row r="34" spans="1:16" x14ac:dyDescent="0.35">
      <c r="A34">
        <v>30800</v>
      </c>
      <c r="C34" s="2"/>
      <c r="J34" s="100">
        <v>27100.869999999995</v>
      </c>
      <c r="K34" s="2"/>
      <c r="L34" s="3"/>
      <c r="M34" s="108"/>
      <c r="N34" s="108"/>
      <c r="O34" s="2">
        <v>477.68</v>
      </c>
      <c r="P34" s="3"/>
    </row>
    <row r="35" spans="1:16" x14ac:dyDescent="0.35">
      <c r="A35">
        <v>30900</v>
      </c>
      <c r="C35" s="2"/>
      <c r="J35" s="100">
        <v>2928.5499999999997</v>
      </c>
      <c r="K35" s="2"/>
      <c r="L35" s="3"/>
      <c r="M35" s="108"/>
      <c r="N35" s="108"/>
      <c r="O35" s="2">
        <v>0</v>
      </c>
      <c r="P35" s="3"/>
    </row>
    <row r="36" spans="1:16" x14ac:dyDescent="0.35">
      <c r="A36">
        <v>31100</v>
      </c>
      <c r="C36" s="2"/>
      <c r="J36" s="100">
        <v>192.43</v>
      </c>
      <c r="K36" s="2"/>
      <c r="L36" s="3"/>
      <c r="M36" s="108"/>
      <c r="N36" s="108"/>
      <c r="O36" s="2">
        <v>0</v>
      </c>
      <c r="P36" s="3"/>
    </row>
    <row r="37" spans="1:16" x14ac:dyDescent="0.35">
      <c r="A37">
        <v>31102</v>
      </c>
      <c r="C37" s="2"/>
      <c r="J37" s="100">
        <v>768.40000000000009</v>
      </c>
      <c r="K37" s="2"/>
      <c r="L37" s="3"/>
      <c r="M37" s="108"/>
      <c r="N37" s="108"/>
      <c r="O37" s="2">
        <v>37.01</v>
      </c>
      <c r="P37" s="3"/>
    </row>
    <row r="38" spans="1:16" x14ac:dyDescent="0.35">
      <c r="A38">
        <v>31104</v>
      </c>
      <c r="C38" s="2"/>
      <c r="J38" s="100">
        <v>118711.13000000002</v>
      </c>
      <c r="K38" s="2"/>
      <c r="L38" s="3"/>
      <c r="M38" s="108"/>
      <c r="N38" s="108"/>
      <c r="O38" s="2">
        <v>2706.09</v>
      </c>
      <c r="P38" s="3"/>
    </row>
    <row r="39" spans="1:16" x14ac:dyDescent="0.35">
      <c r="A39">
        <v>31105</v>
      </c>
      <c r="C39" s="2"/>
      <c r="J39" s="100">
        <v>21869.059999999998</v>
      </c>
      <c r="K39" s="2"/>
      <c r="L39" s="3"/>
      <c r="M39" s="108"/>
      <c r="N39" s="108"/>
      <c r="O39" s="2">
        <v>1240.01</v>
      </c>
      <c r="P39" s="3"/>
    </row>
    <row r="40" spans="1:16" x14ac:dyDescent="0.35">
      <c r="A40">
        <v>31107</v>
      </c>
      <c r="C40" s="2"/>
      <c r="J40" s="100">
        <v>15330.000000000002</v>
      </c>
      <c r="K40" s="2"/>
      <c r="L40" s="3"/>
      <c r="M40" s="108"/>
      <c r="N40" s="108"/>
      <c r="O40" s="2">
        <v>0</v>
      </c>
      <c r="P40" s="3"/>
    </row>
    <row r="41" spans="1:16" x14ac:dyDescent="0.35">
      <c r="A41">
        <v>31108</v>
      </c>
      <c r="C41" s="2"/>
      <c r="J41" s="100">
        <v>132565.53000000003</v>
      </c>
      <c r="K41" s="2"/>
      <c r="L41" s="3"/>
      <c r="M41" s="108"/>
      <c r="N41" s="108"/>
      <c r="O41" s="2">
        <v>12598.84</v>
      </c>
      <c r="P41" s="3"/>
    </row>
    <row r="42" spans="1:16" x14ac:dyDescent="0.35">
      <c r="A42">
        <v>31113</v>
      </c>
      <c r="C42" s="2"/>
      <c r="J42" s="100">
        <v>6104.5099999999993</v>
      </c>
      <c r="K42" s="2"/>
      <c r="L42" s="3"/>
      <c r="M42" s="108"/>
      <c r="N42" s="108"/>
      <c r="O42" s="2">
        <v>41.6</v>
      </c>
      <c r="P42" s="3"/>
    </row>
    <row r="43" spans="1:16" x14ac:dyDescent="0.35">
      <c r="A43">
        <v>31121</v>
      </c>
      <c r="C43" s="2"/>
      <c r="J43" s="100">
        <v>4085.3099999999995</v>
      </c>
      <c r="K43" s="2"/>
      <c r="L43" s="3"/>
      <c r="M43" s="108"/>
      <c r="N43" s="108"/>
      <c r="O43" s="2">
        <v>0</v>
      </c>
      <c r="P43" s="3"/>
    </row>
    <row r="44" spans="1:16" x14ac:dyDescent="0.35">
      <c r="A44">
        <v>31123</v>
      </c>
      <c r="C44" s="2"/>
      <c r="J44" s="100">
        <v>137736.26999999996</v>
      </c>
      <c r="K44" s="2"/>
      <c r="L44" s="3"/>
      <c r="M44" s="108"/>
      <c r="N44" s="108"/>
      <c r="O44" s="2">
        <v>3015.11</v>
      </c>
      <c r="P44" s="3"/>
    </row>
    <row r="45" spans="1:16" x14ac:dyDescent="0.35">
      <c r="A45">
        <v>31124</v>
      </c>
      <c r="C45" s="2"/>
      <c r="J45" s="100">
        <v>106099.28000000003</v>
      </c>
      <c r="K45" s="2"/>
      <c r="L45" s="3"/>
      <c r="M45" s="108"/>
      <c r="N45" s="108"/>
      <c r="O45" s="2">
        <v>2393.0500000000002</v>
      </c>
      <c r="P45" s="3"/>
    </row>
    <row r="46" spans="1:16" x14ac:dyDescent="0.35">
      <c r="A46">
        <v>31126</v>
      </c>
      <c r="C46" s="2"/>
      <c r="J46" s="100">
        <v>7997.9999999999991</v>
      </c>
      <c r="K46" s="2"/>
      <c r="L46" s="3"/>
      <c r="M46" s="108"/>
      <c r="N46" s="108"/>
      <c r="O46" s="2">
        <v>932.97</v>
      </c>
      <c r="P46" s="3"/>
    </row>
    <row r="47" spans="1:16" x14ac:dyDescent="0.35">
      <c r="A47">
        <v>31138</v>
      </c>
      <c r="C47" s="2"/>
      <c r="J47" s="100">
        <v>63175.560000000005</v>
      </c>
      <c r="K47" s="2"/>
      <c r="L47" s="3"/>
      <c r="M47" s="108"/>
      <c r="N47" s="108"/>
      <c r="O47" s="2">
        <v>2659.76</v>
      </c>
      <c r="P47" s="3"/>
    </row>
    <row r="48" spans="1:16" x14ac:dyDescent="0.35">
      <c r="A48">
        <v>31140</v>
      </c>
      <c r="C48" s="2"/>
      <c r="J48" s="100">
        <v>159684.57</v>
      </c>
      <c r="K48" s="2"/>
      <c r="L48" s="3"/>
      <c r="M48" s="108"/>
      <c r="N48" s="108"/>
      <c r="O48" s="2">
        <v>3944.34</v>
      </c>
      <c r="P48" s="3"/>
    </row>
    <row r="49" spans="1:16" x14ac:dyDescent="0.35">
      <c r="A49">
        <v>31142</v>
      </c>
      <c r="C49" s="2"/>
      <c r="J49" s="100">
        <v>71518.89999999998</v>
      </c>
      <c r="K49" s="2"/>
      <c r="L49" s="3"/>
      <c r="M49" s="108"/>
      <c r="N49" s="108"/>
      <c r="O49" s="2">
        <v>387.41</v>
      </c>
      <c r="P49" s="3"/>
    </row>
    <row r="50" spans="1:16" x14ac:dyDescent="0.35">
      <c r="A50">
        <v>31143</v>
      </c>
      <c r="C50" s="2"/>
      <c r="J50" s="100">
        <v>18.04</v>
      </c>
      <c r="K50" s="2"/>
      <c r="L50" s="3"/>
      <c r="M50" s="108"/>
      <c r="N50" s="108"/>
      <c r="O50" s="2">
        <v>1562.36</v>
      </c>
      <c r="P50" s="3"/>
    </row>
    <row r="51" spans="1:16" x14ac:dyDescent="0.35">
      <c r="A51">
        <v>31146</v>
      </c>
      <c r="C51" s="2"/>
      <c r="J51" s="100">
        <v>49023.490000000005</v>
      </c>
      <c r="K51" s="2"/>
      <c r="L51" s="3"/>
      <c r="M51" s="108"/>
      <c r="N51" s="108"/>
      <c r="O51" s="2">
        <v>1729.52</v>
      </c>
      <c r="P51" s="3"/>
    </row>
    <row r="52" spans="1:16" x14ac:dyDescent="0.35">
      <c r="A52">
        <v>31200</v>
      </c>
      <c r="C52" s="2"/>
      <c r="J52" s="100">
        <v>21846.959999999999</v>
      </c>
      <c r="K52" s="2"/>
      <c r="L52" s="3"/>
      <c r="M52" s="108"/>
      <c r="N52" s="108"/>
      <c r="O52" s="2">
        <v>52.73</v>
      </c>
      <c r="P52" s="3"/>
    </row>
    <row r="53" spans="1:16" x14ac:dyDescent="0.35">
      <c r="A53">
        <v>31300</v>
      </c>
      <c r="C53" s="2"/>
      <c r="J53" s="100">
        <v>113306.57</v>
      </c>
      <c r="K53" s="2"/>
      <c r="L53" s="3"/>
      <c r="M53" s="108"/>
      <c r="N53" s="108"/>
      <c r="O53" s="2">
        <v>5200.5600000000004</v>
      </c>
      <c r="P53" s="3"/>
    </row>
    <row r="54" spans="1:16" x14ac:dyDescent="0.35">
      <c r="A54">
        <v>31400</v>
      </c>
      <c r="C54" s="2"/>
      <c r="J54" s="100">
        <v>461428.52999999997</v>
      </c>
      <c r="K54" s="2"/>
      <c r="L54" s="3"/>
      <c r="M54" s="108"/>
      <c r="N54" s="108"/>
      <c r="O54" s="2">
        <v>20458.73</v>
      </c>
      <c r="P54" s="3"/>
    </row>
    <row r="55" spans="1:16" x14ac:dyDescent="0.35">
      <c r="A55">
        <v>31600</v>
      </c>
      <c r="C55" s="2"/>
      <c r="J55" s="100">
        <v>174262.77999999997</v>
      </c>
      <c r="K55" s="2"/>
      <c r="L55" s="3"/>
      <c r="M55" s="108"/>
      <c r="N55" s="108"/>
      <c r="O55" s="2">
        <v>5494.09</v>
      </c>
      <c r="P55" s="3"/>
    </row>
    <row r="56" spans="1:16" x14ac:dyDescent="0.35">
      <c r="A56">
        <v>31700</v>
      </c>
      <c r="C56" s="2"/>
      <c r="J56" s="100">
        <v>545995.44999999984</v>
      </c>
      <c r="K56" s="2"/>
      <c r="L56" s="3"/>
      <c r="M56" s="108"/>
      <c r="N56" s="108"/>
      <c r="O56" s="2">
        <v>22327.29</v>
      </c>
      <c r="P56" s="3"/>
    </row>
    <row r="57" spans="1:16" x14ac:dyDescent="0.35">
      <c r="A57">
        <v>40100</v>
      </c>
      <c r="C57" s="2"/>
      <c r="J57" s="100">
        <v>196907.27999999997</v>
      </c>
      <c r="K57" s="2"/>
      <c r="L57" s="3"/>
      <c r="M57" s="108"/>
      <c r="N57" s="108"/>
      <c r="O57" s="2">
        <v>8772.75</v>
      </c>
      <c r="P57" s="3"/>
    </row>
    <row r="58" spans="1:16" x14ac:dyDescent="0.35">
      <c r="A58">
        <v>40200</v>
      </c>
      <c r="C58" s="2"/>
      <c r="J58" s="100">
        <v>1136225.9500000002</v>
      </c>
      <c r="K58" s="2"/>
      <c r="L58" s="3"/>
      <c r="M58" s="108"/>
      <c r="N58" s="108"/>
      <c r="O58" s="2">
        <v>79386.880000000005</v>
      </c>
      <c r="P58" s="3"/>
    </row>
    <row r="59" spans="1:16" x14ac:dyDescent="0.35">
      <c r="A59">
        <v>40700</v>
      </c>
      <c r="C59" s="2"/>
      <c r="J59" s="100">
        <v>5720148.8100000005</v>
      </c>
      <c r="K59" s="2"/>
      <c r="L59" s="3"/>
      <c r="M59" s="108"/>
      <c r="N59" s="108"/>
      <c r="O59" s="2">
        <v>189084.99</v>
      </c>
      <c r="P59" s="3"/>
    </row>
    <row r="60" spans="1:16" x14ac:dyDescent="0.35">
      <c r="A60">
        <v>40900</v>
      </c>
      <c r="C60" s="2"/>
      <c r="J60" s="100">
        <v>52625400.29999999</v>
      </c>
      <c r="K60" s="2"/>
      <c r="L60" s="3"/>
      <c r="M60" s="108"/>
      <c r="N60" s="108"/>
      <c r="O60" s="2">
        <v>1940987.99</v>
      </c>
      <c r="P60" s="3"/>
    </row>
    <row r="61" spans="1:16" x14ac:dyDescent="0.35">
      <c r="A61">
        <v>41400</v>
      </c>
      <c r="C61" s="2"/>
      <c r="J61" s="100">
        <v>13857203.23</v>
      </c>
      <c r="K61" s="2"/>
      <c r="L61" s="3"/>
      <c r="M61" s="108"/>
      <c r="N61" s="108"/>
      <c r="O61" s="2">
        <v>470079.63</v>
      </c>
      <c r="P61" s="3"/>
    </row>
    <row r="62" spans="1:16" x14ac:dyDescent="0.35">
      <c r="A62">
        <v>41600</v>
      </c>
      <c r="C62" s="2"/>
      <c r="J62" s="100">
        <v>0</v>
      </c>
      <c r="K62" s="2"/>
      <c r="L62" s="3"/>
      <c r="M62" s="108"/>
      <c r="N62" s="108"/>
      <c r="O62" s="2">
        <v>0</v>
      </c>
      <c r="P62" s="3"/>
    </row>
    <row r="63" spans="1:16" x14ac:dyDescent="0.35">
      <c r="A63">
        <v>41700</v>
      </c>
      <c r="C63" s="2"/>
      <c r="J63" s="100">
        <v>18410.82</v>
      </c>
      <c r="K63" s="2"/>
      <c r="L63" s="3"/>
      <c r="M63" s="108"/>
      <c r="N63" s="108"/>
      <c r="O63" s="2">
        <v>1221.57</v>
      </c>
      <c r="P63" s="3"/>
    </row>
    <row r="64" spans="1:16" x14ac:dyDescent="0.35">
      <c r="A64">
        <v>41800</v>
      </c>
      <c r="C64" s="2"/>
      <c r="J64" s="100">
        <v>0</v>
      </c>
      <c r="K64" s="2"/>
      <c r="L64" s="3"/>
      <c r="M64" s="108"/>
      <c r="N64" s="108"/>
      <c r="O64" s="2">
        <v>0</v>
      </c>
      <c r="P64" s="3"/>
    </row>
    <row r="65" spans="1:16" x14ac:dyDescent="0.35">
      <c r="A65">
        <v>42000</v>
      </c>
      <c r="C65" s="2"/>
      <c r="J65" s="100">
        <v>43751.140000000007</v>
      </c>
      <c r="K65" s="2"/>
      <c r="L65" s="3"/>
      <c r="M65" s="108"/>
      <c r="N65" s="108"/>
      <c r="O65" s="2">
        <v>0</v>
      </c>
      <c r="P65" s="3"/>
    </row>
    <row r="66" spans="1:16" x14ac:dyDescent="0.35">
      <c r="A66">
        <v>42200</v>
      </c>
      <c r="C66" s="2"/>
      <c r="J66" s="100">
        <v>1007796.7499999999</v>
      </c>
      <c r="K66" s="2"/>
      <c r="L66" s="3"/>
      <c r="M66" s="108"/>
      <c r="N66" s="108"/>
      <c r="O66" s="2">
        <v>28197.58</v>
      </c>
      <c r="P66" s="3"/>
    </row>
    <row r="67" spans="1:16" x14ac:dyDescent="0.35">
      <c r="A67">
        <v>50100</v>
      </c>
      <c r="C67" s="2"/>
      <c r="J67" s="100">
        <v>0</v>
      </c>
      <c r="K67" s="2"/>
      <c r="L67" s="3"/>
      <c r="M67" s="108"/>
      <c r="N67" s="108"/>
      <c r="O67" s="2">
        <v>0</v>
      </c>
      <c r="P67" s="3"/>
    </row>
    <row r="68" spans="1:16" x14ac:dyDescent="0.35">
      <c r="A68">
        <v>50200</v>
      </c>
      <c r="C68" s="2"/>
      <c r="J68" s="100">
        <v>1175201.96</v>
      </c>
      <c r="K68" s="2"/>
      <c r="L68" s="3"/>
      <c r="M68" s="108"/>
      <c r="N68" s="108"/>
      <c r="O68" s="2">
        <v>38731.29</v>
      </c>
      <c r="P68" s="3"/>
    </row>
    <row r="69" spans="1:16" x14ac:dyDescent="0.35">
      <c r="A69">
        <v>50400</v>
      </c>
      <c r="C69" s="2"/>
      <c r="J69" s="100">
        <v>0</v>
      </c>
      <c r="K69" s="2"/>
      <c r="L69" s="3"/>
      <c r="M69" s="108"/>
      <c r="N69" s="108"/>
      <c r="O69" s="2">
        <v>0</v>
      </c>
      <c r="P69" s="3"/>
    </row>
    <row r="70" spans="1:16" x14ac:dyDescent="0.35">
      <c r="A70">
        <v>50501</v>
      </c>
      <c r="C70" s="2"/>
      <c r="J70" s="100">
        <v>0</v>
      </c>
      <c r="K70" s="2"/>
      <c r="L70" s="3"/>
      <c r="M70" s="108"/>
      <c r="N70" s="108"/>
      <c r="O70" s="2">
        <v>0</v>
      </c>
      <c r="P70" s="3"/>
    </row>
    <row r="71" spans="1:16" x14ac:dyDescent="0.35">
      <c r="A71">
        <v>51200</v>
      </c>
      <c r="C71" s="2"/>
      <c r="J71" s="100">
        <v>0</v>
      </c>
      <c r="K71" s="2"/>
      <c r="L71" s="3"/>
      <c r="M71" s="108"/>
      <c r="N71" s="108"/>
      <c r="O71" s="2">
        <v>625.72</v>
      </c>
      <c r="P71" s="3"/>
    </row>
    <row r="72" spans="1:16" x14ac:dyDescent="0.35">
      <c r="A72">
        <v>51300</v>
      </c>
      <c r="C72" s="2"/>
      <c r="J72" s="100">
        <v>2498039.96</v>
      </c>
      <c r="K72" s="2"/>
      <c r="L72" s="3"/>
      <c r="M72" s="108"/>
      <c r="N72" s="108"/>
      <c r="O72" s="2">
        <v>51452.78</v>
      </c>
      <c r="P72" s="3"/>
    </row>
    <row r="73" spans="1:16" x14ac:dyDescent="0.35">
      <c r="A73">
        <v>51400</v>
      </c>
      <c r="C73" s="2"/>
      <c r="J73" s="100">
        <v>944202.54</v>
      </c>
      <c r="K73" s="2"/>
      <c r="L73" s="3"/>
      <c r="M73" s="108"/>
      <c r="N73" s="108"/>
      <c r="O73" s="2">
        <v>28244.92</v>
      </c>
      <c r="P73" s="3"/>
    </row>
    <row r="74" spans="1:16" x14ac:dyDescent="0.35">
      <c r="A74">
        <v>51500</v>
      </c>
      <c r="C74" s="2"/>
      <c r="J74" s="100">
        <v>0</v>
      </c>
      <c r="K74" s="2"/>
      <c r="L74" s="3"/>
      <c r="M74" s="108"/>
      <c r="N74" s="108"/>
      <c r="O74" s="2">
        <v>290.69</v>
      </c>
      <c r="P74" s="3"/>
    </row>
    <row r="75" spans="1:16" x14ac:dyDescent="0.35">
      <c r="A75">
        <v>51600</v>
      </c>
      <c r="C75" s="2"/>
      <c r="J75" s="100">
        <v>0</v>
      </c>
      <c r="K75" s="2"/>
      <c r="L75" s="3"/>
      <c r="M75" s="108"/>
      <c r="N75" s="108"/>
      <c r="O75" s="2">
        <v>0</v>
      </c>
      <c r="P75" s="3"/>
    </row>
    <row r="76" spans="1:16" x14ac:dyDescent="0.35">
      <c r="A76">
        <v>51700</v>
      </c>
      <c r="C76" s="2"/>
      <c r="J76" s="100">
        <v>120928.94</v>
      </c>
      <c r="K76" s="2"/>
      <c r="L76" s="3"/>
      <c r="M76" s="108"/>
      <c r="N76" s="108"/>
      <c r="O76" s="2">
        <v>3931.89</v>
      </c>
      <c r="P76" s="3"/>
    </row>
    <row r="77" spans="1:16" x14ac:dyDescent="0.35">
      <c r="A77">
        <v>51800</v>
      </c>
      <c r="C77" s="2"/>
      <c r="J77" s="100">
        <v>5260154.45</v>
      </c>
      <c r="K77" s="2"/>
      <c r="L77" s="3"/>
      <c r="M77" s="108"/>
      <c r="N77" s="108"/>
      <c r="O77" s="2">
        <v>126039.74</v>
      </c>
      <c r="P77" s="3"/>
    </row>
    <row r="78" spans="1:16" x14ac:dyDescent="0.35">
      <c r="A78">
        <v>51902</v>
      </c>
      <c r="C78" s="2"/>
      <c r="J78" s="100">
        <v>0</v>
      </c>
      <c r="K78" s="2"/>
      <c r="L78" s="3"/>
      <c r="M78" s="108"/>
      <c r="N78" s="108"/>
      <c r="O78" s="2">
        <v>0</v>
      </c>
      <c r="P78" s="3"/>
    </row>
    <row r="79" spans="1:16" x14ac:dyDescent="0.35">
      <c r="A79">
        <v>52000</v>
      </c>
      <c r="C79" s="2"/>
      <c r="J79" s="100">
        <v>0</v>
      </c>
      <c r="K79" s="2"/>
      <c r="L79" s="3"/>
      <c r="M79" s="108"/>
      <c r="N79" s="108"/>
      <c r="O79" s="2">
        <v>0</v>
      </c>
      <c r="P79" s="3"/>
    </row>
    <row r="80" spans="1:16" x14ac:dyDescent="0.35">
      <c r="A80">
        <v>52200</v>
      </c>
      <c r="C80" s="2"/>
      <c r="J80" s="100">
        <v>19727.919999999998</v>
      </c>
      <c r="K80" s="2"/>
      <c r="L80" s="3"/>
      <c r="M80" s="108"/>
      <c r="N80" s="108"/>
      <c r="O80" s="2">
        <v>191.77</v>
      </c>
      <c r="P80" s="3"/>
    </row>
    <row r="81" spans="1:16" x14ac:dyDescent="0.35">
      <c r="A81">
        <v>52600</v>
      </c>
      <c r="C81" s="2"/>
      <c r="J81" s="100">
        <v>0</v>
      </c>
      <c r="K81" s="2"/>
      <c r="L81" s="3"/>
      <c r="M81" s="108"/>
      <c r="N81" s="108"/>
      <c r="O81" s="2">
        <v>0</v>
      </c>
      <c r="P81" s="3"/>
    </row>
    <row r="82" spans="1:16" x14ac:dyDescent="0.35">
      <c r="A82">
        <v>53000</v>
      </c>
      <c r="C82" s="2"/>
      <c r="J82" s="100">
        <v>348.32999999999993</v>
      </c>
      <c r="K82" s="2"/>
      <c r="L82" s="3"/>
      <c r="M82" s="108"/>
      <c r="N82" s="108"/>
      <c r="O82" s="2">
        <v>0</v>
      </c>
      <c r="P82" s="3"/>
    </row>
    <row r="83" spans="1:16" x14ac:dyDescent="0.35">
      <c r="A83">
        <v>53300</v>
      </c>
      <c r="C83" s="2"/>
      <c r="J83" s="100">
        <v>0</v>
      </c>
      <c r="K83" s="2"/>
      <c r="L83" s="3"/>
      <c r="M83" s="108"/>
      <c r="N83" s="108"/>
      <c r="O83" s="2">
        <v>0</v>
      </c>
      <c r="P83" s="3"/>
    </row>
    <row r="84" spans="1:16" x14ac:dyDescent="0.35">
      <c r="A84">
        <v>53900</v>
      </c>
      <c r="C84" s="2"/>
      <c r="J84" s="100">
        <v>0</v>
      </c>
      <c r="K84" s="2"/>
      <c r="L84" s="3"/>
      <c r="M84" s="108"/>
      <c r="N84" s="108"/>
      <c r="O84" s="2">
        <v>0</v>
      </c>
      <c r="P84" s="3"/>
    </row>
    <row r="85" spans="1:16" x14ac:dyDescent="0.35">
      <c r="A85">
        <v>54100</v>
      </c>
      <c r="C85" s="2"/>
      <c r="J85" s="100">
        <v>0</v>
      </c>
      <c r="K85" s="2"/>
      <c r="L85" s="3"/>
      <c r="M85" s="108"/>
      <c r="N85" s="108"/>
      <c r="O85" s="2">
        <v>227.71</v>
      </c>
      <c r="P85" s="3"/>
    </row>
    <row r="86" spans="1:16" x14ac:dyDescent="0.35">
      <c r="A86">
        <v>54200</v>
      </c>
      <c r="C86" s="2"/>
      <c r="J86" s="100">
        <v>16330184.49</v>
      </c>
      <c r="K86" s="2"/>
      <c r="L86" s="3"/>
      <c r="M86" s="108"/>
      <c r="N86" s="108"/>
      <c r="O86" s="2">
        <v>484270.88</v>
      </c>
      <c r="P86" s="3"/>
    </row>
    <row r="87" spans="1:16" x14ac:dyDescent="0.35">
      <c r="A87">
        <v>54300</v>
      </c>
      <c r="C87" s="2"/>
      <c r="J87" s="100">
        <v>51989.25</v>
      </c>
      <c r="K87" s="2"/>
      <c r="L87" s="3"/>
      <c r="M87" s="108"/>
      <c r="N87" s="108"/>
      <c r="O87" s="2">
        <v>2441.9899999999998</v>
      </c>
      <c r="P87" s="3"/>
    </row>
    <row r="88" spans="1:16" x14ac:dyDescent="0.35">
      <c r="A88">
        <v>54400</v>
      </c>
      <c r="C88" s="2"/>
      <c r="J88" s="100">
        <v>0</v>
      </c>
      <c r="K88" s="2"/>
      <c r="L88" s="3"/>
      <c r="M88" s="108"/>
      <c r="N88" s="108"/>
      <c r="O88" s="2">
        <v>0</v>
      </c>
      <c r="P88" s="3"/>
    </row>
    <row r="89" spans="1:16" x14ac:dyDescent="0.35">
      <c r="A89">
        <v>60100</v>
      </c>
      <c r="C89" s="2"/>
      <c r="J89" s="100">
        <v>0</v>
      </c>
      <c r="K89" s="2"/>
      <c r="L89" s="3"/>
      <c r="M89" s="108"/>
      <c r="N89" s="108"/>
      <c r="O89" s="2">
        <v>0</v>
      </c>
      <c r="P89" s="3"/>
    </row>
    <row r="90" spans="1:16" x14ac:dyDescent="0.35">
      <c r="A90">
        <v>60400</v>
      </c>
      <c r="C90" s="2"/>
      <c r="J90" s="100">
        <v>47176.969999999994</v>
      </c>
      <c r="K90" s="2"/>
      <c r="L90" s="3"/>
      <c r="M90" s="108"/>
      <c r="N90" s="108"/>
      <c r="O90" s="2">
        <v>0</v>
      </c>
      <c r="P90" s="3"/>
    </row>
    <row r="91" spans="1:16" x14ac:dyDescent="0.35">
      <c r="A91">
        <v>60500</v>
      </c>
      <c r="C91" s="2"/>
      <c r="J91" s="100">
        <v>0</v>
      </c>
      <c r="K91" s="2"/>
      <c r="L91" s="3"/>
      <c r="M91" s="108"/>
      <c r="N91" s="108"/>
      <c r="O91" s="2">
        <v>0</v>
      </c>
      <c r="P91" s="3"/>
    </row>
    <row r="92" spans="1:16" x14ac:dyDescent="0.35">
      <c r="A92">
        <v>60601</v>
      </c>
      <c r="C92" s="2"/>
      <c r="J92" s="100">
        <v>519948.03</v>
      </c>
      <c r="K92" s="2"/>
      <c r="L92" s="3"/>
      <c r="M92" s="108"/>
      <c r="N92" s="108"/>
      <c r="O92" s="2">
        <v>1216.32</v>
      </c>
      <c r="P92" s="3"/>
    </row>
    <row r="93" spans="1:16" x14ac:dyDescent="0.35">
      <c r="A93">
        <v>60700</v>
      </c>
      <c r="C93" s="2"/>
      <c r="J93" s="100">
        <v>161779.35999999999</v>
      </c>
      <c r="K93" s="2"/>
      <c r="L93" s="3"/>
      <c r="M93" s="108"/>
      <c r="N93" s="108"/>
      <c r="O93" s="2">
        <v>7904.61</v>
      </c>
      <c r="P93" s="3"/>
    </row>
    <row r="94" spans="1:16" x14ac:dyDescent="0.35">
      <c r="A94">
        <v>60800</v>
      </c>
      <c r="C94" s="2"/>
      <c r="J94" s="100">
        <v>0</v>
      </c>
      <c r="K94" s="2"/>
      <c r="L94" s="3"/>
      <c r="M94" s="108"/>
      <c r="N94" s="108"/>
      <c r="O94" s="2">
        <v>0</v>
      </c>
      <c r="P94" s="3"/>
    </row>
    <row r="95" spans="1:16" x14ac:dyDescent="0.35">
      <c r="A95">
        <v>60900</v>
      </c>
      <c r="C95" s="2"/>
      <c r="J95" s="100">
        <v>0</v>
      </c>
      <c r="K95" s="2"/>
      <c r="L95" s="3"/>
      <c r="M95" s="108"/>
      <c r="N95" s="108"/>
      <c r="O95" s="2">
        <v>0</v>
      </c>
      <c r="P95" s="3"/>
    </row>
    <row r="96" spans="1:16" x14ac:dyDescent="0.35">
      <c r="A96">
        <v>61000</v>
      </c>
      <c r="C96" s="2"/>
      <c r="J96" s="100">
        <v>44351.73</v>
      </c>
      <c r="K96" s="2"/>
      <c r="L96" s="3"/>
      <c r="M96" s="108"/>
      <c r="N96" s="108"/>
      <c r="O96" s="2">
        <v>2647.67</v>
      </c>
      <c r="P96" s="3"/>
    </row>
    <row r="97" spans="1:16" x14ac:dyDescent="0.35">
      <c r="A97">
        <v>61200</v>
      </c>
      <c r="C97" s="2"/>
      <c r="J97" s="100">
        <v>0</v>
      </c>
      <c r="K97" s="2"/>
      <c r="L97" s="3"/>
      <c r="M97" s="108"/>
      <c r="N97" s="108"/>
      <c r="O97" s="2">
        <v>0</v>
      </c>
      <c r="P97" s="3"/>
    </row>
    <row r="98" spans="1:16" x14ac:dyDescent="0.35">
      <c r="A98">
        <v>62200</v>
      </c>
      <c r="C98" s="2"/>
      <c r="J98" s="100">
        <v>0</v>
      </c>
      <c r="K98" s="2"/>
      <c r="L98" s="3"/>
      <c r="M98" s="108"/>
      <c r="N98" s="108"/>
      <c r="O98" s="2">
        <v>0</v>
      </c>
      <c r="P98" s="3"/>
    </row>
    <row r="99" spans="1:16" x14ac:dyDescent="0.35">
      <c r="A99">
        <v>62500</v>
      </c>
      <c r="C99" s="2"/>
      <c r="J99" s="100">
        <v>0</v>
      </c>
      <c r="K99" s="2"/>
      <c r="L99" s="3"/>
      <c r="M99" s="108"/>
      <c r="N99" s="108"/>
      <c r="O99" s="2">
        <v>0</v>
      </c>
      <c r="P99" s="3"/>
    </row>
    <row r="100" spans="1:16" x14ac:dyDescent="0.35">
      <c r="A100">
        <v>62700</v>
      </c>
      <c r="C100" s="2"/>
      <c r="J100" s="100">
        <v>0</v>
      </c>
      <c r="K100" s="2"/>
      <c r="L100" s="3"/>
      <c r="M100" s="108"/>
      <c r="N100" s="108"/>
      <c r="O100" s="2">
        <v>0</v>
      </c>
      <c r="P100" s="3"/>
    </row>
    <row r="101" spans="1:16" x14ac:dyDescent="0.35">
      <c r="A101">
        <v>63000</v>
      </c>
      <c r="C101" s="2"/>
      <c r="J101" s="100">
        <v>0</v>
      </c>
      <c r="K101" s="2"/>
      <c r="L101" s="3"/>
      <c r="M101" s="108"/>
      <c r="N101" s="108"/>
      <c r="O101" s="2">
        <v>0</v>
      </c>
      <c r="P101" s="3"/>
    </row>
    <row r="102" spans="1:16" x14ac:dyDescent="0.35">
      <c r="A102">
        <v>63500</v>
      </c>
      <c r="C102" s="2"/>
      <c r="J102" s="100">
        <v>0</v>
      </c>
      <c r="K102" s="2"/>
      <c r="L102" s="3"/>
      <c r="M102" s="108"/>
      <c r="N102" s="108"/>
      <c r="O102" s="2">
        <v>545.79</v>
      </c>
      <c r="P102" s="3"/>
    </row>
    <row r="103" spans="1:16" x14ac:dyDescent="0.35">
      <c r="A103">
        <v>63700</v>
      </c>
      <c r="C103" s="2"/>
      <c r="J103" s="100">
        <v>42919.89</v>
      </c>
      <c r="K103" s="2"/>
      <c r="L103" s="3"/>
      <c r="M103" s="108"/>
      <c r="N103" s="108"/>
      <c r="O103" s="2">
        <v>605.36</v>
      </c>
      <c r="P103" s="3"/>
    </row>
    <row r="104" spans="1:16" x14ac:dyDescent="0.35">
      <c r="A104">
        <v>63800</v>
      </c>
      <c r="C104" s="2"/>
      <c r="J104" s="100">
        <v>0</v>
      </c>
      <c r="K104" s="2"/>
      <c r="L104" s="3"/>
      <c r="M104" s="108"/>
      <c r="N104" s="108"/>
      <c r="O104" s="2">
        <v>0</v>
      </c>
      <c r="P104" s="3"/>
    </row>
    <row r="105" spans="1:16" x14ac:dyDescent="0.35">
      <c r="A105">
        <v>64100</v>
      </c>
      <c r="C105" s="2"/>
      <c r="J105" s="100">
        <v>78216.180000000008</v>
      </c>
      <c r="K105" s="2"/>
      <c r="L105" s="3"/>
      <c r="M105" s="108"/>
      <c r="N105" s="108"/>
      <c r="O105" s="2">
        <v>2027.42</v>
      </c>
      <c r="P105" s="3"/>
    </row>
    <row r="106" spans="1:16" x14ac:dyDescent="0.35">
      <c r="A106">
        <v>66600</v>
      </c>
      <c r="C106" s="2"/>
      <c r="J106" s="100">
        <v>0</v>
      </c>
      <c r="K106" s="2"/>
      <c r="L106" s="3"/>
      <c r="M106" s="108"/>
      <c r="N106" s="108"/>
      <c r="O106" s="2">
        <v>0</v>
      </c>
      <c r="P106" s="3"/>
    </row>
    <row r="107" spans="1:16" x14ac:dyDescent="0.35">
      <c r="A107">
        <v>67000</v>
      </c>
      <c r="C107" s="2"/>
      <c r="J107" s="100">
        <v>0</v>
      </c>
      <c r="K107" s="2"/>
      <c r="L107" s="3"/>
      <c r="M107" s="108"/>
      <c r="N107" s="108"/>
      <c r="O107" s="2">
        <v>0</v>
      </c>
      <c r="P107" s="3"/>
    </row>
    <row r="108" spans="1:16" x14ac:dyDescent="0.35">
      <c r="A108">
        <v>67100</v>
      </c>
      <c r="C108" s="2"/>
      <c r="J108" s="100">
        <v>15087.919999999998</v>
      </c>
      <c r="K108" s="2"/>
      <c r="L108" s="3"/>
      <c r="M108" s="108"/>
      <c r="N108" s="108"/>
      <c r="O108" s="2">
        <v>521.52</v>
      </c>
      <c r="P108" s="3"/>
    </row>
    <row r="109" spans="1:16" x14ac:dyDescent="0.35">
      <c r="A109">
        <v>67200</v>
      </c>
      <c r="C109" s="2"/>
      <c r="J109" s="100">
        <v>0</v>
      </c>
      <c r="K109" s="2"/>
      <c r="L109" s="3"/>
      <c r="M109" s="108"/>
      <c r="N109" s="108"/>
      <c r="O109" s="2">
        <v>0</v>
      </c>
      <c r="P109" s="3"/>
    </row>
    <row r="110" spans="1:16" x14ac:dyDescent="0.35">
      <c r="A110">
        <v>67300</v>
      </c>
      <c r="C110" s="2"/>
      <c r="J110" s="100">
        <v>44768.260000000009</v>
      </c>
      <c r="K110" s="2"/>
      <c r="L110" s="3"/>
      <c r="M110" s="108"/>
      <c r="N110" s="108"/>
      <c r="O110" s="2">
        <v>2283.79</v>
      </c>
      <c r="P110" s="3"/>
    </row>
    <row r="111" spans="1:16" x14ac:dyDescent="0.35">
      <c r="A111">
        <v>67400</v>
      </c>
      <c r="C111" s="2"/>
      <c r="J111" s="100">
        <v>0</v>
      </c>
      <c r="K111" s="2"/>
      <c r="L111" s="3"/>
      <c r="M111" s="108"/>
      <c r="N111" s="108"/>
      <c r="O111" s="2">
        <v>0</v>
      </c>
      <c r="P111" s="3"/>
    </row>
    <row r="112" spans="1:16" x14ac:dyDescent="0.35">
      <c r="A112">
        <v>67500</v>
      </c>
      <c r="C112" s="2"/>
      <c r="J112" s="100">
        <v>1015996.46</v>
      </c>
      <c r="K112" s="2"/>
      <c r="L112" s="3"/>
      <c r="M112" s="108"/>
      <c r="N112" s="108"/>
      <c r="O112" s="2">
        <v>30259.53</v>
      </c>
      <c r="P112" s="3"/>
    </row>
    <row r="113" spans="1:16" x14ac:dyDescent="0.35">
      <c r="A113">
        <v>67600</v>
      </c>
      <c r="C113" s="2"/>
      <c r="J113" s="100">
        <v>0</v>
      </c>
      <c r="K113" s="2"/>
      <c r="L113" s="3"/>
      <c r="M113" s="108"/>
      <c r="N113" s="108"/>
      <c r="O113" s="2">
        <v>0</v>
      </c>
      <c r="P113" s="3"/>
    </row>
    <row r="114" spans="1:16" x14ac:dyDescent="0.35">
      <c r="A114">
        <v>67700</v>
      </c>
      <c r="C114" s="2"/>
      <c r="J114" s="100">
        <v>0</v>
      </c>
      <c r="K114" s="2"/>
      <c r="L114" s="3"/>
      <c r="M114" s="108"/>
      <c r="N114" s="108"/>
      <c r="O114" s="2">
        <v>0</v>
      </c>
      <c r="P114" s="3"/>
    </row>
    <row r="115" spans="1:16" x14ac:dyDescent="0.35">
      <c r="A115">
        <v>67800</v>
      </c>
      <c r="C115" s="2"/>
      <c r="J115" s="100">
        <v>0</v>
      </c>
      <c r="K115" s="2"/>
      <c r="L115" s="3"/>
      <c r="M115" s="108"/>
      <c r="N115" s="108"/>
      <c r="O115" s="2">
        <v>0</v>
      </c>
      <c r="P115" s="3"/>
    </row>
    <row r="116" spans="1:16" x14ac:dyDescent="0.35">
      <c r="A116">
        <v>67900</v>
      </c>
      <c r="C116" s="2"/>
      <c r="J116" s="100">
        <v>0</v>
      </c>
      <c r="K116" s="2"/>
      <c r="L116" s="3"/>
      <c r="M116" s="108"/>
      <c r="N116" s="108"/>
      <c r="O116" s="2">
        <v>76.569999999999993</v>
      </c>
      <c r="P116" s="3"/>
    </row>
    <row r="117" spans="1:16" x14ac:dyDescent="0.35">
      <c r="A117">
        <v>68000</v>
      </c>
      <c r="C117" s="2"/>
      <c r="J117" s="100">
        <v>0</v>
      </c>
      <c r="K117" s="2"/>
      <c r="L117" s="3"/>
      <c r="M117" s="108"/>
      <c r="N117" s="108"/>
      <c r="O117" s="2">
        <v>0</v>
      </c>
      <c r="P117" s="3"/>
    </row>
    <row r="118" spans="1:16" x14ac:dyDescent="0.35">
      <c r="A118">
        <v>68100</v>
      </c>
      <c r="C118" s="2"/>
      <c r="J118" s="100">
        <v>0</v>
      </c>
      <c r="K118" s="2"/>
      <c r="L118" s="3"/>
      <c r="M118" s="108"/>
      <c r="N118" s="108"/>
      <c r="O118" s="2">
        <v>0</v>
      </c>
      <c r="P118" s="3"/>
    </row>
    <row r="119" spans="1:16" x14ac:dyDescent="0.35">
      <c r="A119">
        <v>68200</v>
      </c>
      <c r="C119" s="2"/>
      <c r="J119" s="100">
        <v>4106.66</v>
      </c>
      <c r="K119" s="2"/>
      <c r="L119" s="3"/>
      <c r="M119" s="108"/>
      <c r="N119" s="108"/>
      <c r="O119" s="2">
        <v>2030.02</v>
      </c>
      <c r="P119" s="3"/>
    </row>
    <row r="120" spans="1:16" x14ac:dyDescent="0.35">
      <c r="A120">
        <v>68300</v>
      </c>
      <c r="C120" s="2"/>
      <c r="J120" s="100">
        <v>0</v>
      </c>
      <c r="K120" s="2"/>
      <c r="L120" s="3"/>
      <c r="M120" s="108"/>
      <c r="N120" s="108"/>
      <c r="O120" s="2">
        <v>0</v>
      </c>
      <c r="P120" s="3"/>
    </row>
    <row r="121" spans="1:16" x14ac:dyDescent="0.35">
      <c r="A121">
        <v>68400</v>
      </c>
      <c r="C121" s="2"/>
      <c r="J121" s="100">
        <v>0</v>
      </c>
      <c r="K121" s="2"/>
      <c r="L121" s="3"/>
      <c r="M121" s="108"/>
      <c r="N121" s="108"/>
      <c r="O121" s="2">
        <v>0</v>
      </c>
      <c r="P121" s="3"/>
    </row>
    <row r="122" spans="1:16" x14ac:dyDescent="0.35">
      <c r="A122">
        <v>68500</v>
      </c>
      <c r="C122" s="2"/>
      <c r="J122" s="100">
        <v>0</v>
      </c>
      <c r="K122" s="2"/>
      <c r="L122" s="3"/>
      <c r="M122" s="108"/>
      <c r="N122" s="108"/>
      <c r="O122" s="2">
        <v>0</v>
      </c>
      <c r="P122" s="3"/>
    </row>
    <row r="123" spans="1:16" x14ac:dyDescent="0.35">
      <c r="A123">
        <v>68600</v>
      </c>
      <c r="C123" s="2"/>
      <c r="J123" s="100">
        <v>0</v>
      </c>
      <c r="K123" s="2"/>
      <c r="L123" s="3"/>
      <c r="M123" s="108"/>
      <c r="N123" s="108"/>
      <c r="O123" s="2">
        <v>0</v>
      </c>
      <c r="P123" s="3"/>
    </row>
    <row r="124" spans="1:16" x14ac:dyDescent="0.35">
      <c r="A124">
        <v>68700</v>
      </c>
      <c r="C124" s="2"/>
      <c r="J124" s="100">
        <v>9938.4399999999987</v>
      </c>
      <c r="K124" s="2"/>
      <c r="L124" s="3"/>
      <c r="M124" s="108"/>
      <c r="N124" s="108"/>
      <c r="O124" s="2">
        <v>0</v>
      </c>
      <c r="P124" s="3"/>
    </row>
    <row r="125" spans="1:16" x14ac:dyDescent="0.35">
      <c r="A125">
        <v>68800</v>
      </c>
      <c r="C125" s="2"/>
      <c r="J125" s="100">
        <v>59146.869999999995</v>
      </c>
      <c r="K125" s="2"/>
      <c r="L125" s="3"/>
      <c r="M125" s="108"/>
      <c r="N125" s="108"/>
      <c r="O125" s="2">
        <v>0</v>
      </c>
      <c r="P125" s="3"/>
    </row>
    <row r="126" spans="1:16" x14ac:dyDescent="0.35">
      <c r="A126">
        <v>68900</v>
      </c>
      <c r="C126" s="2"/>
      <c r="J126" s="100">
        <v>49219.51</v>
      </c>
      <c r="K126" s="2"/>
      <c r="L126" s="3"/>
      <c r="M126" s="108"/>
      <c r="N126" s="108"/>
      <c r="O126" s="2">
        <v>0</v>
      </c>
      <c r="P126" s="3"/>
    </row>
    <row r="127" spans="1:16" x14ac:dyDescent="0.35">
      <c r="A127">
        <v>69000</v>
      </c>
      <c r="C127" s="2"/>
      <c r="J127" s="100">
        <v>531763.47</v>
      </c>
      <c r="K127" s="2"/>
      <c r="L127" s="3"/>
      <c r="M127" s="108"/>
      <c r="N127" s="108"/>
      <c r="O127" s="2">
        <v>13880.45</v>
      </c>
      <c r="P127" s="3"/>
    </row>
    <row r="128" spans="1:16" x14ac:dyDescent="0.35">
      <c r="A128">
        <v>69100</v>
      </c>
      <c r="C128" s="2"/>
      <c r="J128" s="100">
        <v>162506.83000000002</v>
      </c>
      <c r="K128" s="2"/>
      <c r="L128" s="3"/>
      <c r="M128" s="108"/>
      <c r="N128" s="108"/>
      <c r="O128" s="2">
        <v>7373.84</v>
      </c>
      <c r="P128" s="3"/>
    </row>
    <row r="129" spans="1:16" x14ac:dyDescent="0.35">
      <c r="A129">
        <v>70101</v>
      </c>
      <c r="C129" s="2"/>
      <c r="J129" s="100">
        <v>616562.59000000008</v>
      </c>
      <c r="K129" s="2"/>
      <c r="L129" s="3"/>
      <c r="M129" s="108"/>
      <c r="N129" s="108"/>
      <c r="O129" s="2">
        <v>20381.099999999999</v>
      </c>
      <c r="P129" s="3"/>
    </row>
    <row r="130" spans="1:16" x14ac:dyDescent="0.35">
      <c r="A130">
        <v>70102</v>
      </c>
      <c r="C130" s="2"/>
      <c r="J130" s="100">
        <v>293265.56999999995</v>
      </c>
      <c r="K130" s="2"/>
      <c r="L130" s="3"/>
      <c r="M130" s="108"/>
      <c r="N130" s="108"/>
      <c r="O130" s="2">
        <v>9139.1</v>
      </c>
      <c r="P130" s="3"/>
    </row>
    <row r="131" spans="1:16" x14ac:dyDescent="0.35">
      <c r="A131">
        <v>70104</v>
      </c>
      <c r="C131" s="2"/>
      <c r="J131" s="100">
        <v>53476.359999999986</v>
      </c>
      <c r="K131" s="2"/>
      <c r="L131" s="3"/>
      <c r="M131" s="108"/>
      <c r="N131" s="108"/>
      <c r="O131" s="2">
        <v>2042.47</v>
      </c>
      <c r="P131" s="3"/>
    </row>
    <row r="132" spans="1:16" x14ac:dyDescent="0.35">
      <c r="A132">
        <v>70106</v>
      </c>
      <c r="C132" s="2"/>
      <c r="J132" s="100">
        <v>0</v>
      </c>
      <c r="K132" s="2"/>
      <c r="L132" s="3"/>
      <c r="M132" s="108"/>
      <c r="N132" s="108"/>
      <c r="O132" s="2">
        <v>0</v>
      </c>
      <c r="P132" s="3"/>
    </row>
    <row r="133" spans="1:16" x14ac:dyDescent="0.35">
      <c r="A133">
        <v>70108</v>
      </c>
      <c r="C133" s="2"/>
      <c r="J133" s="100">
        <v>49192.14</v>
      </c>
      <c r="K133" s="2"/>
      <c r="L133" s="3"/>
      <c r="M133" s="108"/>
      <c r="N133" s="108"/>
      <c r="O133" s="2">
        <v>1217.05</v>
      </c>
      <c r="P133" s="3"/>
    </row>
    <row r="134" spans="1:16" x14ac:dyDescent="0.35">
      <c r="A134">
        <v>70109</v>
      </c>
      <c r="C134" s="2"/>
      <c r="J134" s="100">
        <v>0</v>
      </c>
      <c r="K134" s="2"/>
      <c r="L134" s="3"/>
      <c r="M134" s="108"/>
      <c r="N134" s="108"/>
      <c r="O134" s="2">
        <v>0</v>
      </c>
      <c r="P134" s="3"/>
    </row>
    <row r="135" spans="1:16" x14ac:dyDescent="0.35">
      <c r="A135">
        <v>70202</v>
      </c>
      <c r="C135" s="2"/>
      <c r="J135" s="100">
        <v>1195495.3399999999</v>
      </c>
      <c r="K135" s="2"/>
      <c r="L135" s="3"/>
      <c r="M135" s="108"/>
      <c r="N135" s="108"/>
      <c r="O135" s="2">
        <v>36377.35</v>
      </c>
      <c r="P135" s="3"/>
    </row>
    <row r="136" spans="1:16" x14ac:dyDescent="0.35">
      <c r="A136">
        <v>70203</v>
      </c>
      <c r="C136" s="2"/>
      <c r="J136" s="100">
        <v>3830102.5999999996</v>
      </c>
      <c r="K136" s="2"/>
      <c r="L136" s="3"/>
      <c r="M136" s="108"/>
      <c r="N136" s="108"/>
      <c r="O136" s="2">
        <v>117142.21</v>
      </c>
      <c r="P136" s="3"/>
    </row>
    <row r="137" spans="1:16" x14ac:dyDescent="0.35">
      <c r="A137">
        <v>70204</v>
      </c>
      <c r="C137" s="2"/>
      <c r="J137" s="100">
        <v>0</v>
      </c>
      <c r="K137" s="2"/>
      <c r="L137" s="3"/>
      <c r="M137" s="108"/>
      <c r="N137" s="108"/>
      <c r="O137" s="2">
        <v>0</v>
      </c>
      <c r="P137" s="3"/>
    </row>
    <row r="138" spans="1:16" x14ac:dyDescent="0.35">
      <c r="A138">
        <v>70209</v>
      </c>
      <c r="C138" s="2"/>
      <c r="J138" s="100">
        <v>81118.84</v>
      </c>
      <c r="K138" s="2"/>
      <c r="L138" s="3"/>
      <c r="M138" s="108"/>
      <c r="N138" s="108"/>
      <c r="O138" s="2">
        <v>1659</v>
      </c>
      <c r="P138" s="3"/>
    </row>
    <row r="139" spans="1:16" x14ac:dyDescent="0.35">
      <c r="A139">
        <v>70211</v>
      </c>
      <c r="C139" s="2"/>
      <c r="J139" s="100">
        <v>0</v>
      </c>
      <c r="K139" s="2"/>
      <c r="L139" s="3"/>
      <c r="M139" s="108"/>
      <c r="N139" s="108"/>
      <c r="O139" s="2">
        <v>0</v>
      </c>
      <c r="P139" s="3"/>
    </row>
    <row r="140" spans="1:16" x14ac:dyDescent="0.35">
      <c r="A140">
        <v>70212</v>
      </c>
      <c r="C140" s="2"/>
      <c r="J140" s="100">
        <v>52420.240000000005</v>
      </c>
      <c r="K140" s="2"/>
      <c r="L140" s="3"/>
      <c r="M140" s="108"/>
      <c r="N140" s="108"/>
      <c r="O140" s="2">
        <v>2653.99</v>
      </c>
      <c r="P140" s="3"/>
    </row>
    <row r="141" spans="1:16" x14ac:dyDescent="0.35">
      <c r="A141">
        <v>70213</v>
      </c>
      <c r="C141" s="2"/>
      <c r="J141" s="100">
        <v>0</v>
      </c>
      <c r="K141" s="2"/>
      <c r="L141" s="3"/>
      <c r="M141" s="108"/>
      <c r="N141" s="108"/>
      <c r="O141" s="2">
        <v>0</v>
      </c>
      <c r="P141" s="3"/>
    </row>
    <row r="142" spans="1:16" x14ac:dyDescent="0.35">
      <c r="A142">
        <v>70214</v>
      </c>
      <c r="C142" s="2"/>
      <c r="J142" s="100">
        <v>0</v>
      </c>
      <c r="K142" s="2"/>
      <c r="L142" s="3"/>
      <c r="M142" s="108"/>
      <c r="N142" s="108"/>
      <c r="O142" s="2">
        <v>0</v>
      </c>
      <c r="P142" s="3"/>
    </row>
    <row r="143" spans="1:16" x14ac:dyDescent="0.35">
      <c r="A143">
        <v>70215</v>
      </c>
      <c r="C143" s="2"/>
      <c r="J143" s="100">
        <v>35434.86</v>
      </c>
      <c r="K143" s="2"/>
      <c r="L143" s="3"/>
      <c r="M143" s="108"/>
      <c r="N143" s="108"/>
      <c r="O143" s="2">
        <v>2010.28</v>
      </c>
      <c r="P143" s="3"/>
    </row>
    <row r="144" spans="1:16" x14ac:dyDescent="0.35">
      <c r="A144">
        <v>70216</v>
      </c>
      <c r="C144" s="2"/>
      <c r="J144" s="100">
        <v>0</v>
      </c>
      <c r="K144" s="2"/>
      <c r="L144" s="3"/>
      <c r="M144" s="108"/>
      <c r="N144" s="108"/>
      <c r="O144" s="2">
        <v>0</v>
      </c>
      <c r="P144" s="3"/>
    </row>
    <row r="145" spans="1:16" x14ac:dyDescent="0.35">
      <c r="A145">
        <v>70217</v>
      </c>
      <c r="C145" s="2"/>
      <c r="J145" s="100">
        <v>0</v>
      </c>
      <c r="K145" s="2"/>
      <c r="L145" s="3"/>
      <c r="M145" s="108"/>
      <c r="N145" s="108"/>
      <c r="O145" s="2">
        <v>0</v>
      </c>
      <c r="P145" s="3"/>
    </row>
    <row r="146" spans="1:16" x14ac:dyDescent="0.35">
      <c r="A146">
        <v>70218</v>
      </c>
      <c r="C146" s="2"/>
      <c r="J146" s="100">
        <v>764.6400000000001</v>
      </c>
      <c r="K146" s="2"/>
      <c r="L146" s="3"/>
      <c r="M146" s="108"/>
      <c r="N146" s="108"/>
      <c r="O146" s="2">
        <v>0</v>
      </c>
      <c r="P146" s="3"/>
    </row>
    <row r="147" spans="1:16" x14ac:dyDescent="0.35">
      <c r="A147">
        <v>70219</v>
      </c>
      <c r="C147" s="2"/>
      <c r="J147" s="100">
        <v>0</v>
      </c>
      <c r="K147" s="2"/>
      <c r="L147" s="3"/>
      <c r="M147" s="108"/>
      <c r="N147" s="108"/>
      <c r="O147" s="2">
        <v>0</v>
      </c>
      <c r="P147" s="3"/>
    </row>
    <row r="148" spans="1:16" x14ac:dyDescent="0.35">
      <c r="A148">
        <v>70220</v>
      </c>
      <c r="C148" s="2"/>
      <c r="J148" s="100">
        <v>0</v>
      </c>
      <c r="K148" s="2"/>
      <c r="L148" s="3"/>
      <c r="M148" s="108"/>
      <c r="N148" s="108"/>
      <c r="O148" s="2">
        <v>286.86</v>
      </c>
      <c r="P148" s="3"/>
    </row>
    <row r="149" spans="1:16" x14ac:dyDescent="0.35">
      <c r="A149">
        <v>70222</v>
      </c>
      <c r="C149" s="2"/>
      <c r="J149" s="100">
        <v>4958.7199999999993</v>
      </c>
      <c r="K149" s="2"/>
      <c r="L149" s="3"/>
      <c r="M149" s="108"/>
      <c r="N149" s="108"/>
      <c r="O149" s="2">
        <v>478.54</v>
      </c>
      <c r="P149" s="3"/>
    </row>
    <row r="150" spans="1:16" x14ac:dyDescent="0.35">
      <c r="A150">
        <v>70224</v>
      </c>
      <c r="C150" s="2"/>
      <c r="J150" s="100">
        <v>8723.3700000000008</v>
      </c>
      <c r="K150" s="2"/>
      <c r="L150" s="3"/>
      <c r="M150" s="108"/>
      <c r="N150" s="108"/>
      <c r="O150" s="2">
        <v>197.4</v>
      </c>
      <c r="P150" s="3"/>
    </row>
    <row r="151" spans="1:16" x14ac:dyDescent="0.35">
      <c r="A151">
        <v>70301</v>
      </c>
      <c r="C151" s="2"/>
      <c r="J151" s="100">
        <v>564900.20000000007</v>
      </c>
      <c r="K151" s="2"/>
      <c r="L151" s="3"/>
      <c r="M151" s="108"/>
      <c r="N151" s="108"/>
      <c r="O151" s="2">
        <v>9139.3799999999992</v>
      </c>
      <c r="P151" s="3"/>
    </row>
    <row r="152" spans="1:16" x14ac:dyDescent="0.35">
      <c r="A152">
        <v>70302</v>
      </c>
      <c r="C152" s="2"/>
      <c r="J152" s="100">
        <v>0</v>
      </c>
      <c r="K152" s="2"/>
      <c r="L152" s="3"/>
      <c r="M152" s="108"/>
      <c r="N152" s="108"/>
      <c r="O152" s="2">
        <v>0</v>
      </c>
      <c r="P152" s="3"/>
    </row>
    <row r="153" spans="1:16" x14ac:dyDescent="0.35">
      <c r="A153">
        <v>70303</v>
      </c>
      <c r="C153" s="2"/>
      <c r="J153" s="100">
        <v>60530.859999999993</v>
      </c>
      <c r="K153" s="2"/>
      <c r="L153" s="3"/>
      <c r="M153" s="108"/>
      <c r="N153" s="108"/>
      <c r="O153" s="2">
        <v>2696.37</v>
      </c>
      <c r="P153" s="3"/>
    </row>
    <row r="154" spans="1:16" x14ac:dyDescent="0.35">
      <c r="A154">
        <v>70304</v>
      </c>
      <c r="C154" s="2"/>
      <c r="J154" s="100">
        <v>0</v>
      </c>
      <c r="K154" s="2"/>
      <c r="L154" s="3"/>
      <c r="M154" s="108"/>
      <c r="N154" s="108"/>
      <c r="O154" s="2">
        <v>0</v>
      </c>
      <c r="P154" s="3"/>
    </row>
    <row r="155" spans="1:16" x14ac:dyDescent="0.35">
      <c r="A155">
        <v>70305</v>
      </c>
      <c r="C155" s="2"/>
      <c r="J155" s="100">
        <v>67244.830000000016</v>
      </c>
      <c r="K155" s="2"/>
      <c r="L155" s="3"/>
      <c r="M155" s="108"/>
      <c r="N155" s="108"/>
      <c r="O155" s="2">
        <v>2063.1999999999998</v>
      </c>
      <c r="P155" s="3"/>
    </row>
    <row r="156" spans="1:16" x14ac:dyDescent="0.35">
      <c r="A156">
        <v>70401</v>
      </c>
      <c r="C156" s="2"/>
      <c r="J156" s="100">
        <v>210933.54000000004</v>
      </c>
      <c r="K156" s="2"/>
      <c r="L156" s="3"/>
      <c r="M156" s="108"/>
      <c r="N156" s="108"/>
      <c r="O156" s="2">
        <v>4660.46</v>
      </c>
      <c r="P156" s="3"/>
    </row>
    <row r="157" spans="1:16" x14ac:dyDescent="0.35">
      <c r="A157">
        <v>70402</v>
      </c>
      <c r="C157" s="2"/>
      <c r="J157" s="100">
        <v>5335192.6800000006</v>
      </c>
      <c r="K157" s="2"/>
      <c r="L157" s="3"/>
      <c r="M157" s="108"/>
      <c r="N157" s="108"/>
      <c r="O157" s="2">
        <v>144450.14000000001</v>
      </c>
      <c r="P157" s="3"/>
    </row>
    <row r="158" spans="1:16" x14ac:dyDescent="0.35">
      <c r="A158">
        <v>70403</v>
      </c>
      <c r="C158" s="2"/>
      <c r="J158" s="100">
        <v>0</v>
      </c>
      <c r="K158" s="2"/>
      <c r="L158" s="3"/>
      <c r="M158" s="108"/>
      <c r="N158" s="108"/>
      <c r="O158" s="2">
        <v>0</v>
      </c>
      <c r="P158" s="3"/>
    </row>
    <row r="159" spans="1:16" x14ac:dyDescent="0.35">
      <c r="A159">
        <v>70404</v>
      </c>
      <c r="C159" s="2"/>
      <c r="J159" s="100">
        <v>206837.5</v>
      </c>
      <c r="K159" s="2"/>
      <c r="L159" s="3"/>
      <c r="M159" s="108"/>
      <c r="N159" s="108"/>
      <c r="O159" s="2">
        <v>6489.26</v>
      </c>
      <c r="P159" s="3"/>
    </row>
    <row r="160" spans="1:16" x14ac:dyDescent="0.35">
      <c r="A160">
        <v>70405</v>
      </c>
      <c r="C160" s="2"/>
      <c r="J160" s="100">
        <v>0</v>
      </c>
      <c r="K160" s="2"/>
      <c r="L160" s="3"/>
      <c r="M160" s="108"/>
      <c r="N160" s="108"/>
      <c r="O160" s="2">
        <v>0</v>
      </c>
      <c r="P160" s="3"/>
    </row>
    <row r="161" spans="1:16" x14ac:dyDescent="0.35">
      <c r="A161">
        <v>70406</v>
      </c>
      <c r="C161" s="2"/>
      <c r="J161" s="100">
        <v>80604.010000000009</v>
      </c>
      <c r="K161" s="2"/>
      <c r="L161" s="3"/>
      <c r="M161" s="108"/>
      <c r="N161" s="108"/>
      <c r="O161" s="2">
        <v>3643.34</v>
      </c>
      <c r="P161" s="3"/>
    </row>
    <row r="162" spans="1:16" x14ac:dyDescent="0.35">
      <c r="A162">
        <v>70407</v>
      </c>
      <c r="C162" s="2"/>
      <c r="J162" s="100">
        <v>84290.62</v>
      </c>
      <c r="K162" s="2"/>
      <c r="L162" s="3"/>
      <c r="M162" s="108"/>
      <c r="N162" s="108"/>
      <c r="O162" s="2">
        <v>493.57</v>
      </c>
      <c r="P162" s="3"/>
    </row>
    <row r="163" spans="1:16" x14ac:dyDescent="0.35">
      <c r="A163">
        <v>70411</v>
      </c>
      <c r="C163" s="2"/>
      <c r="J163" s="100">
        <v>0</v>
      </c>
      <c r="K163" s="2"/>
      <c r="L163" s="3"/>
      <c r="M163" s="108"/>
      <c r="N163" s="108"/>
      <c r="O163" s="2">
        <v>0</v>
      </c>
      <c r="P163" s="3"/>
    </row>
    <row r="164" spans="1:16" x14ac:dyDescent="0.35">
      <c r="A164">
        <v>70412</v>
      </c>
      <c r="C164" s="2"/>
      <c r="J164" s="100">
        <v>0</v>
      </c>
      <c r="K164" s="2"/>
      <c r="L164" s="3"/>
      <c r="M164" s="108"/>
      <c r="N164" s="108"/>
      <c r="O164" s="2">
        <v>0</v>
      </c>
      <c r="P164" s="3"/>
    </row>
    <row r="165" spans="1:16" x14ac:dyDescent="0.35">
      <c r="A165">
        <v>70413</v>
      </c>
      <c r="C165" s="2"/>
      <c r="J165" s="100">
        <v>29932.98</v>
      </c>
      <c r="K165" s="2"/>
      <c r="L165" s="3"/>
      <c r="M165" s="108"/>
      <c r="N165" s="108"/>
      <c r="O165" s="2">
        <v>1094.3699999999999</v>
      </c>
      <c r="P165" s="3"/>
    </row>
    <row r="166" spans="1:16" x14ac:dyDescent="0.35">
      <c r="A166">
        <v>70414</v>
      </c>
      <c r="C166" s="2"/>
      <c r="J166" s="100">
        <v>0</v>
      </c>
      <c r="K166" s="2"/>
      <c r="L166" s="3"/>
      <c r="M166" s="108"/>
      <c r="N166" s="108"/>
      <c r="O166" s="2">
        <v>0</v>
      </c>
      <c r="P166" s="3"/>
    </row>
    <row r="167" spans="1:16" x14ac:dyDescent="0.35">
      <c r="A167">
        <v>70415</v>
      </c>
      <c r="C167" s="2"/>
      <c r="J167" s="100">
        <v>0</v>
      </c>
      <c r="K167" s="2"/>
      <c r="L167" s="3"/>
      <c r="M167" s="108"/>
      <c r="N167" s="108"/>
      <c r="O167" s="2">
        <v>0</v>
      </c>
      <c r="P167" s="3"/>
    </row>
    <row r="168" spans="1:16" x14ac:dyDescent="0.35">
      <c r="A168">
        <v>70416</v>
      </c>
      <c r="C168" s="2"/>
      <c r="J168" s="100">
        <v>0</v>
      </c>
      <c r="K168" s="2"/>
      <c r="L168" s="3"/>
      <c r="M168" s="108"/>
      <c r="N168" s="108"/>
      <c r="O168" s="2">
        <v>0</v>
      </c>
      <c r="P168" s="3"/>
    </row>
    <row r="169" spans="1:16" x14ac:dyDescent="0.35">
      <c r="A169">
        <v>70417</v>
      </c>
      <c r="C169" s="2"/>
      <c r="J169" s="100">
        <v>1181.6800000000003</v>
      </c>
      <c r="K169" s="2"/>
      <c r="L169" s="3"/>
      <c r="M169" s="108"/>
      <c r="N169" s="108"/>
      <c r="O169" s="2">
        <v>0</v>
      </c>
      <c r="P169" s="3"/>
    </row>
    <row r="170" spans="1:16" x14ac:dyDescent="0.35">
      <c r="A170">
        <v>70418</v>
      </c>
      <c r="C170" s="2"/>
      <c r="J170" s="100">
        <v>0</v>
      </c>
      <c r="K170" s="2"/>
      <c r="L170" s="3"/>
      <c r="M170" s="108"/>
      <c r="N170" s="108"/>
      <c r="O170" s="2">
        <v>0</v>
      </c>
      <c r="P170" s="3"/>
    </row>
    <row r="171" spans="1:16" x14ac:dyDescent="0.35">
      <c r="A171">
        <v>70419</v>
      </c>
      <c r="C171" s="2"/>
      <c r="J171" s="100">
        <v>0</v>
      </c>
      <c r="K171" s="2"/>
      <c r="L171" s="3"/>
      <c r="M171" s="108"/>
      <c r="N171" s="108"/>
      <c r="O171" s="2">
        <v>0</v>
      </c>
      <c r="P171" s="3"/>
    </row>
    <row r="172" spans="1:16" x14ac:dyDescent="0.35">
      <c r="A172">
        <v>70420</v>
      </c>
      <c r="C172" s="2"/>
      <c r="J172" s="100">
        <v>72358.350000000006</v>
      </c>
      <c r="K172" s="2"/>
      <c r="L172" s="3"/>
      <c r="M172" s="108"/>
      <c r="N172" s="108"/>
      <c r="O172" s="2">
        <v>7248.02</v>
      </c>
      <c r="P172" s="3"/>
    </row>
    <row r="173" spans="1:16" x14ac:dyDescent="0.35">
      <c r="A173">
        <v>70422</v>
      </c>
      <c r="C173" s="2"/>
      <c r="J173" s="100">
        <v>0</v>
      </c>
      <c r="K173" s="2"/>
      <c r="L173" s="3"/>
      <c r="M173" s="108"/>
      <c r="N173" s="108"/>
      <c r="O173" s="2">
        <v>0</v>
      </c>
      <c r="P173" s="3"/>
    </row>
    <row r="174" spans="1:16" x14ac:dyDescent="0.35">
      <c r="A174">
        <v>70423</v>
      </c>
      <c r="C174" s="2"/>
      <c r="J174" s="100">
        <v>0</v>
      </c>
      <c r="K174" s="2"/>
      <c r="L174" s="3"/>
      <c r="M174" s="108"/>
      <c r="N174" s="108"/>
      <c r="O174" s="2">
        <v>0</v>
      </c>
      <c r="P174" s="3"/>
    </row>
    <row r="175" spans="1:16" x14ac:dyDescent="0.35">
      <c r="A175">
        <v>70424</v>
      </c>
      <c r="C175" s="2"/>
      <c r="J175" s="100">
        <v>0</v>
      </c>
      <c r="K175" s="2"/>
      <c r="L175" s="3"/>
      <c r="M175" s="108"/>
      <c r="N175" s="108"/>
      <c r="O175" s="2">
        <v>0</v>
      </c>
      <c r="P175" s="3"/>
    </row>
    <row r="176" spans="1:16" x14ac:dyDescent="0.35">
      <c r="A176">
        <v>70426</v>
      </c>
      <c r="C176" s="2"/>
      <c r="J176" s="100">
        <v>0</v>
      </c>
      <c r="K176" s="2"/>
      <c r="L176" s="3"/>
      <c r="M176" s="108"/>
      <c r="N176" s="108"/>
      <c r="O176" s="2">
        <v>0</v>
      </c>
      <c r="P176" s="3"/>
    </row>
    <row r="177" spans="1:16" x14ac:dyDescent="0.35">
      <c r="A177">
        <v>70427</v>
      </c>
      <c r="C177" s="2"/>
      <c r="J177" s="100">
        <v>0</v>
      </c>
      <c r="K177" s="2"/>
      <c r="L177" s="3"/>
      <c r="M177" s="108"/>
      <c r="N177" s="108"/>
      <c r="O177" s="2">
        <v>0</v>
      </c>
      <c r="P177" s="3"/>
    </row>
    <row r="178" spans="1:16" x14ac:dyDescent="0.35">
      <c r="A178">
        <v>70501</v>
      </c>
      <c r="C178" s="2"/>
      <c r="J178" s="100">
        <v>333559.6700000001</v>
      </c>
      <c r="K178" s="2"/>
      <c r="L178" s="3"/>
      <c r="M178" s="108"/>
      <c r="N178" s="108"/>
      <c r="O178" s="2">
        <v>10897.42</v>
      </c>
      <c r="P178" s="3"/>
    </row>
    <row r="179" spans="1:16" x14ac:dyDescent="0.35">
      <c r="A179">
        <v>70502</v>
      </c>
      <c r="C179" s="2"/>
      <c r="J179" s="100">
        <v>116577.35</v>
      </c>
      <c r="K179" s="2"/>
      <c r="L179" s="3"/>
      <c r="M179" s="108"/>
      <c r="N179" s="108"/>
      <c r="O179" s="2">
        <v>5497.23</v>
      </c>
      <c r="P179" s="3"/>
    </row>
    <row r="180" spans="1:16" x14ac:dyDescent="0.35">
      <c r="A180">
        <v>70503</v>
      </c>
      <c r="C180" s="2"/>
      <c r="J180" s="100">
        <v>0</v>
      </c>
      <c r="K180" s="2"/>
      <c r="L180" s="3"/>
      <c r="M180" s="108"/>
      <c r="N180" s="108"/>
      <c r="O180" s="2">
        <v>0</v>
      </c>
      <c r="P180" s="3"/>
    </row>
    <row r="181" spans="1:16" x14ac:dyDescent="0.35">
      <c r="A181">
        <v>70504</v>
      </c>
      <c r="C181" s="2"/>
      <c r="J181" s="100">
        <v>69033.060000000012</v>
      </c>
      <c r="K181" s="2"/>
      <c r="L181" s="3"/>
      <c r="M181" s="108"/>
      <c r="N181" s="108"/>
      <c r="O181" s="2">
        <v>2727</v>
      </c>
      <c r="P181" s="3"/>
    </row>
    <row r="182" spans="1:16" x14ac:dyDescent="0.35">
      <c r="A182">
        <v>70505</v>
      </c>
      <c r="C182" s="2"/>
      <c r="J182" s="100">
        <v>0</v>
      </c>
      <c r="K182" s="2"/>
      <c r="L182" s="3"/>
      <c r="M182" s="108"/>
      <c r="N182" s="108"/>
      <c r="O182" s="2">
        <v>352.36</v>
      </c>
      <c r="P182" s="3"/>
    </row>
    <row r="183" spans="1:16" x14ac:dyDescent="0.35">
      <c r="A183">
        <v>70506</v>
      </c>
      <c r="C183" s="2"/>
      <c r="J183" s="100">
        <v>0</v>
      </c>
      <c r="K183" s="2"/>
      <c r="L183" s="3"/>
      <c r="M183" s="108"/>
      <c r="N183" s="108"/>
      <c r="O183" s="2">
        <v>0</v>
      </c>
      <c r="P183" s="3"/>
    </row>
    <row r="184" spans="1:16" x14ac:dyDescent="0.35">
      <c r="A184">
        <v>70507</v>
      </c>
      <c r="C184" s="2"/>
      <c r="J184" s="100">
        <v>10435.550000000001</v>
      </c>
      <c r="K184" s="2"/>
      <c r="L184" s="3"/>
      <c r="M184" s="108"/>
      <c r="N184" s="108"/>
      <c r="O184" s="2">
        <v>771.39</v>
      </c>
      <c r="P184" s="3"/>
    </row>
    <row r="185" spans="1:16" x14ac:dyDescent="0.35">
      <c r="A185">
        <v>70508</v>
      </c>
      <c r="C185" s="2"/>
      <c r="J185" s="100">
        <v>0</v>
      </c>
      <c r="K185" s="2"/>
      <c r="L185" s="3"/>
      <c r="M185" s="108"/>
      <c r="N185" s="108"/>
      <c r="O185" s="2">
        <v>0</v>
      </c>
      <c r="P185" s="3"/>
    </row>
    <row r="186" spans="1:16" x14ac:dyDescent="0.35">
      <c r="A186">
        <v>70509</v>
      </c>
      <c r="C186" s="2"/>
      <c r="J186" s="100">
        <v>0</v>
      </c>
      <c r="K186" s="2"/>
      <c r="L186" s="3"/>
      <c r="M186" s="108"/>
      <c r="N186" s="108"/>
      <c r="O186" s="2">
        <v>0</v>
      </c>
      <c r="P186" s="3"/>
    </row>
    <row r="187" spans="1:16" x14ac:dyDescent="0.35">
      <c r="A187">
        <v>70601</v>
      </c>
      <c r="C187" s="2"/>
      <c r="J187" s="100">
        <v>89637.78</v>
      </c>
      <c r="K187" s="2"/>
      <c r="L187" s="3"/>
      <c r="M187" s="108"/>
      <c r="N187" s="108"/>
      <c r="O187" s="2">
        <v>3227.53</v>
      </c>
      <c r="P187" s="3"/>
    </row>
    <row r="188" spans="1:16" x14ac:dyDescent="0.35">
      <c r="A188">
        <v>70602</v>
      </c>
      <c r="C188" s="2"/>
      <c r="J188" s="100">
        <v>1004935.4500000001</v>
      </c>
      <c r="K188" s="2"/>
      <c r="L188" s="3"/>
      <c r="M188" s="108"/>
      <c r="N188" s="108"/>
      <c r="O188" s="2">
        <v>16156.21</v>
      </c>
      <c r="P188" s="3"/>
    </row>
    <row r="189" spans="1:16" x14ac:dyDescent="0.35">
      <c r="A189">
        <v>70603</v>
      </c>
      <c r="C189" s="2"/>
      <c r="J189" s="100">
        <v>146498.44999999998</v>
      </c>
      <c r="K189" s="2"/>
      <c r="L189" s="3"/>
      <c r="M189" s="108"/>
      <c r="N189" s="108"/>
      <c r="O189" s="2">
        <v>6195</v>
      </c>
      <c r="P189" s="3"/>
    </row>
    <row r="190" spans="1:16" x14ac:dyDescent="0.35">
      <c r="A190">
        <v>70604</v>
      </c>
      <c r="C190" s="2"/>
      <c r="J190" s="100">
        <v>0</v>
      </c>
      <c r="K190" s="2"/>
      <c r="L190" s="3"/>
      <c r="M190" s="108"/>
      <c r="N190" s="108"/>
      <c r="O190" s="2">
        <v>0</v>
      </c>
      <c r="P190" s="3"/>
    </row>
    <row r="191" spans="1:16" x14ac:dyDescent="0.35">
      <c r="A191">
        <v>70605</v>
      </c>
      <c r="C191" s="2"/>
      <c r="J191" s="100">
        <v>0</v>
      </c>
      <c r="K191" s="2"/>
      <c r="L191" s="3"/>
      <c r="M191" s="108"/>
      <c r="N191" s="108"/>
      <c r="O191" s="2">
        <v>0</v>
      </c>
      <c r="P191" s="3"/>
    </row>
    <row r="192" spans="1:16" x14ac:dyDescent="0.35">
      <c r="A192">
        <v>70606</v>
      </c>
      <c r="C192" s="2"/>
      <c r="J192" s="100">
        <v>0</v>
      </c>
      <c r="K192" s="2"/>
      <c r="L192" s="3"/>
      <c r="M192" s="108"/>
      <c r="N192" s="108"/>
      <c r="O192" s="2">
        <v>0</v>
      </c>
      <c r="P192" s="3"/>
    </row>
    <row r="193" spans="1:16" x14ac:dyDescent="0.35">
      <c r="A193">
        <v>70607</v>
      </c>
      <c r="C193" s="2"/>
      <c r="J193" s="100">
        <v>0</v>
      </c>
      <c r="K193" s="2"/>
      <c r="L193" s="3"/>
      <c r="M193" s="108"/>
      <c r="N193" s="108"/>
      <c r="O193" s="2">
        <v>0</v>
      </c>
      <c r="P193" s="3"/>
    </row>
    <row r="194" spans="1:16" x14ac:dyDescent="0.35">
      <c r="A194">
        <v>70608</v>
      </c>
      <c r="C194" s="2"/>
      <c r="J194" s="100">
        <v>1956.68</v>
      </c>
      <c r="K194" s="2"/>
      <c r="L194" s="3"/>
      <c r="M194" s="108"/>
      <c r="N194" s="108"/>
      <c r="O194" s="2">
        <v>0</v>
      </c>
      <c r="P194" s="3"/>
    </row>
    <row r="195" spans="1:16" x14ac:dyDescent="0.35">
      <c r="A195">
        <v>70609</v>
      </c>
      <c r="C195" s="2"/>
      <c r="J195" s="100">
        <v>0</v>
      </c>
      <c r="K195" s="2"/>
      <c r="L195" s="3"/>
      <c r="M195" s="108"/>
      <c r="N195" s="108"/>
      <c r="O195" s="2">
        <v>0</v>
      </c>
      <c r="P195" s="3"/>
    </row>
    <row r="196" spans="1:16" x14ac:dyDescent="0.35">
      <c r="A196">
        <v>70701</v>
      </c>
      <c r="C196" s="2"/>
      <c r="J196" s="100">
        <v>5026939.6199999982</v>
      </c>
      <c r="K196" s="2"/>
      <c r="L196" s="3"/>
      <c r="M196" s="108"/>
      <c r="N196" s="108"/>
      <c r="O196" s="2">
        <v>196135.69</v>
      </c>
      <c r="P196" s="3"/>
    </row>
    <row r="197" spans="1:16" x14ac:dyDescent="0.35">
      <c r="A197">
        <v>70702</v>
      </c>
      <c r="C197" s="2"/>
      <c r="J197" s="100">
        <v>1651266.07</v>
      </c>
      <c r="K197" s="2"/>
      <c r="L197" s="3"/>
      <c r="M197" s="108"/>
      <c r="N197" s="108"/>
      <c r="O197" s="2">
        <v>51744.68</v>
      </c>
      <c r="P197" s="3"/>
    </row>
    <row r="198" spans="1:16" x14ac:dyDescent="0.35">
      <c r="A198">
        <v>70704</v>
      </c>
      <c r="C198" s="2"/>
      <c r="J198" s="100">
        <v>0</v>
      </c>
      <c r="K198" s="2"/>
      <c r="L198" s="3"/>
      <c r="M198" s="108"/>
      <c r="N198" s="108"/>
      <c r="O198" s="2">
        <v>0</v>
      </c>
      <c r="P198" s="3"/>
    </row>
    <row r="199" spans="1:16" x14ac:dyDescent="0.35">
      <c r="A199">
        <v>70705</v>
      </c>
      <c r="C199" s="2"/>
      <c r="J199" s="100">
        <v>0</v>
      </c>
      <c r="K199" s="2"/>
      <c r="L199" s="3"/>
      <c r="M199" s="108"/>
      <c r="N199" s="108"/>
      <c r="O199" s="2">
        <v>0</v>
      </c>
      <c r="P199" s="3"/>
    </row>
    <row r="200" spans="1:16" x14ac:dyDescent="0.35">
      <c r="A200">
        <v>70707</v>
      </c>
      <c r="C200" s="2"/>
      <c r="J200" s="100">
        <v>0</v>
      </c>
      <c r="K200" s="2"/>
      <c r="L200" s="3"/>
      <c r="M200" s="108"/>
      <c r="N200" s="108"/>
      <c r="O200" s="2">
        <v>0</v>
      </c>
      <c r="P200" s="3"/>
    </row>
    <row r="201" spans="1:16" x14ac:dyDescent="0.35">
      <c r="A201">
        <v>70709</v>
      </c>
      <c r="C201" s="2"/>
      <c r="J201" s="100">
        <v>0</v>
      </c>
      <c r="K201" s="2"/>
      <c r="L201" s="3"/>
      <c r="M201" s="108"/>
      <c r="N201" s="108"/>
      <c r="O201" s="2">
        <v>0</v>
      </c>
      <c r="P201" s="3"/>
    </row>
    <row r="202" spans="1:16" x14ac:dyDescent="0.35">
      <c r="A202">
        <v>70712</v>
      </c>
      <c r="C202" s="2"/>
      <c r="J202" s="100">
        <v>2882148.9299999997</v>
      </c>
      <c r="K202" s="2"/>
      <c r="L202" s="3"/>
      <c r="M202" s="108"/>
      <c r="N202" s="108"/>
      <c r="O202" s="2">
        <v>0</v>
      </c>
      <c r="P202" s="3"/>
    </row>
    <row r="203" spans="1:16" x14ac:dyDescent="0.35">
      <c r="A203">
        <v>70714</v>
      </c>
      <c r="C203" s="2"/>
      <c r="J203" s="100">
        <v>398056.95</v>
      </c>
      <c r="K203" s="2"/>
      <c r="L203" s="3"/>
      <c r="M203" s="108"/>
      <c r="N203" s="108"/>
      <c r="O203" s="2">
        <v>12234.89</v>
      </c>
      <c r="P203" s="3"/>
    </row>
    <row r="204" spans="1:16" x14ac:dyDescent="0.35">
      <c r="A204">
        <v>70715</v>
      </c>
      <c r="C204" s="2"/>
      <c r="J204" s="100">
        <v>6237.6699999999992</v>
      </c>
      <c r="K204" s="2"/>
      <c r="L204" s="3"/>
      <c r="M204" s="108"/>
      <c r="N204" s="108"/>
      <c r="O204" s="2">
        <v>0</v>
      </c>
      <c r="P204" s="3"/>
    </row>
    <row r="205" spans="1:16" x14ac:dyDescent="0.35">
      <c r="A205">
        <v>70718</v>
      </c>
      <c r="C205" s="2"/>
      <c r="J205" s="100">
        <v>0</v>
      </c>
      <c r="K205" s="2"/>
      <c r="L205" s="3"/>
      <c r="M205" s="108"/>
      <c r="N205" s="108"/>
      <c r="O205" s="2">
        <v>0</v>
      </c>
      <c r="P205" s="3"/>
    </row>
    <row r="206" spans="1:16" x14ac:dyDescent="0.35">
      <c r="A206">
        <v>70719</v>
      </c>
      <c r="C206" s="2"/>
      <c r="J206" s="100">
        <v>0</v>
      </c>
      <c r="K206" s="2"/>
      <c r="L206" s="3"/>
      <c r="M206" s="108"/>
      <c r="N206" s="108"/>
      <c r="O206" s="2">
        <v>0</v>
      </c>
      <c r="P206" s="3"/>
    </row>
    <row r="207" spans="1:16" x14ac:dyDescent="0.35">
      <c r="A207">
        <v>70723</v>
      </c>
      <c r="C207" s="2"/>
      <c r="J207" s="100">
        <v>0</v>
      </c>
      <c r="K207" s="2"/>
      <c r="L207" s="3"/>
      <c r="M207" s="108"/>
      <c r="N207" s="108"/>
      <c r="O207" s="2">
        <v>0</v>
      </c>
      <c r="P207" s="3"/>
    </row>
    <row r="208" spans="1:16" x14ac:dyDescent="0.35">
      <c r="A208">
        <v>70801</v>
      </c>
      <c r="C208" s="2"/>
      <c r="J208" s="100">
        <v>4628851.51</v>
      </c>
      <c r="K208" s="2"/>
      <c r="L208" s="3"/>
      <c r="M208" s="108"/>
      <c r="N208" s="108"/>
      <c r="O208" s="2">
        <v>117817.55</v>
      </c>
      <c r="P208" s="3"/>
    </row>
    <row r="209" spans="1:16" x14ac:dyDescent="0.35">
      <c r="A209">
        <v>70802</v>
      </c>
      <c r="C209" s="2"/>
      <c r="J209" s="100">
        <v>938094.78</v>
      </c>
      <c r="K209" s="2"/>
      <c r="L209" s="3"/>
      <c r="M209" s="108"/>
      <c r="N209" s="108"/>
      <c r="O209" s="2">
        <v>25398.799999999999</v>
      </c>
      <c r="P209" s="3"/>
    </row>
    <row r="210" spans="1:16" x14ac:dyDescent="0.35">
      <c r="A210">
        <v>70804</v>
      </c>
      <c r="C210" s="2"/>
      <c r="J210" s="100">
        <v>60521.320000000014</v>
      </c>
      <c r="K210" s="2"/>
      <c r="L210" s="3"/>
      <c r="M210" s="108"/>
      <c r="N210" s="108"/>
      <c r="O210" s="2">
        <v>2503.8000000000002</v>
      </c>
      <c r="P210" s="3"/>
    </row>
    <row r="211" spans="1:16" x14ac:dyDescent="0.35">
      <c r="A211">
        <v>70805</v>
      </c>
      <c r="C211" s="2"/>
      <c r="J211" s="100">
        <v>0</v>
      </c>
      <c r="K211" s="2"/>
      <c r="L211" s="3"/>
      <c r="M211" s="108"/>
      <c r="N211" s="108"/>
      <c r="O211" s="2">
        <v>0</v>
      </c>
      <c r="P211" s="3"/>
    </row>
    <row r="212" spans="1:16" x14ac:dyDescent="0.35">
      <c r="A212">
        <v>70806</v>
      </c>
      <c r="C212" s="2"/>
      <c r="J212" s="100">
        <v>928748.22</v>
      </c>
      <c r="K212" s="2"/>
      <c r="L212" s="3"/>
      <c r="M212" s="108"/>
      <c r="N212" s="108"/>
      <c r="O212" s="2">
        <v>16353.36</v>
      </c>
      <c r="P212" s="3"/>
    </row>
    <row r="213" spans="1:16" x14ac:dyDescent="0.35">
      <c r="A213">
        <v>70807</v>
      </c>
      <c r="C213" s="2"/>
      <c r="J213" s="100">
        <v>0</v>
      </c>
      <c r="K213" s="2"/>
      <c r="L213" s="3"/>
      <c r="M213" s="108"/>
      <c r="N213" s="108"/>
      <c r="O213" s="2">
        <v>869.35</v>
      </c>
      <c r="P213" s="3"/>
    </row>
    <row r="214" spans="1:16" x14ac:dyDescent="0.35">
      <c r="A214">
        <v>70808</v>
      </c>
      <c r="C214" s="2"/>
      <c r="J214" s="100">
        <v>0</v>
      </c>
      <c r="K214" s="2"/>
      <c r="L214" s="3"/>
      <c r="M214" s="108"/>
      <c r="N214" s="108"/>
      <c r="O214" s="2">
        <v>0</v>
      </c>
      <c r="P214" s="3"/>
    </row>
    <row r="215" spans="1:16" x14ac:dyDescent="0.35">
      <c r="A215">
        <v>70809</v>
      </c>
      <c r="C215" s="2"/>
      <c r="J215" s="100">
        <v>0</v>
      </c>
      <c r="K215" s="2"/>
      <c r="L215" s="3"/>
      <c r="M215" s="108"/>
      <c r="N215" s="108"/>
      <c r="O215" s="2">
        <v>0</v>
      </c>
      <c r="P215" s="3"/>
    </row>
    <row r="216" spans="1:16" x14ac:dyDescent="0.35">
      <c r="A216">
        <v>70812</v>
      </c>
      <c r="C216" s="2"/>
      <c r="J216" s="100">
        <v>0</v>
      </c>
      <c r="K216" s="2"/>
      <c r="L216" s="3"/>
      <c r="M216" s="108"/>
      <c r="N216" s="108"/>
      <c r="O216" s="2">
        <v>0</v>
      </c>
      <c r="P216" s="3"/>
    </row>
    <row r="217" spans="1:16" x14ac:dyDescent="0.35">
      <c r="A217">
        <v>70901</v>
      </c>
      <c r="C217" s="2"/>
      <c r="J217" s="100">
        <v>486926.06999999989</v>
      </c>
      <c r="K217" s="2"/>
      <c r="L217" s="3"/>
      <c r="M217" s="108"/>
      <c r="N217" s="108"/>
      <c r="O217" s="2">
        <v>13232.79</v>
      </c>
      <c r="P217" s="3"/>
    </row>
    <row r="218" spans="1:16" x14ac:dyDescent="0.35">
      <c r="A218">
        <v>70902</v>
      </c>
      <c r="C218" s="2"/>
      <c r="J218" s="100">
        <v>109265.82999999999</v>
      </c>
      <c r="K218" s="2"/>
      <c r="L218" s="3"/>
      <c r="M218" s="108"/>
      <c r="N218" s="108"/>
      <c r="O218" s="2">
        <v>5698.84</v>
      </c>
      <c r="P218" s="3"/>
    </row>
    <row r="219" spans="1:16" x14ac:dyDescent="0.35">
      <c r="A219">
        <v>70903</v>
      </c>
      <c r="C219" s="2"/>
      <c r="J219" s="100">
        <v>15164.31</v>
      </c>
      <c r="K219" s="2"/>
      <c r="L219" s="3"/>
      <c r="M219" s="108"/>
      <c r="N219" s="108"/>
      <c r="O219" s="2">
        <v>426.64</v>
      </c>
      <c r="P219" s="3"/>
    </row>
    <row r="220" spans="1:16" x14ac:dyDescent="0.35">
      <c r="A220">
        <v>70905</v>
      </c>
      <c r="C220" s="2"/>
      <c r="J220" s="100">
        <v>2097.8800000000006</v>
      </c>
      <c r="K220" s="2"/>
      <c r="L220" s="3"/>
      <c r="M220" s="108"/>
      <c r="N220" s="108"/>
      <c r="O220" s="2">
        <v>0</v>
      </c>
      <c r="P220" s="3"/>
    </row>
    <row r="221" spans="1:16" x14ac:dyDescent="0.35">
      <c r="A221">
        <v>70908</v>
      </c>
      <c r="C221" s="2"/>
      <c r="J221" s="100">
        <v>0</v>
      </c>
      <c r="K221" s="2"/>
      <c r="L221" s="3"/>
      <c r="M221" s="108"/>
      <c r="N221" s="108"/>
      <c r="O221" s="2">
        <v>0</v>
      </c>
      <c r="P221" s="3"/>
    </row>
    <row r="222" spans="1:16" x14ac:dyDescent="0.35">
      <c r="A222">
        <v>71001</v>
      </c>
      <c r="C222" s="2"/>
      <c r="J222" s="100">
        <v>9884510.7799999993</v>
      </c>
      <c r="K222" s="2"/>
      <c r="L222" s="3"/>
      <c r="M222" s="108"/>
      <c r="N222" s="108"/>
      <c r="O222" s="2">
        <v>361053.27</v>
      </c>
      <c r="P222" s="3"/>
    </row>
    <row r="223" spans="1:16" x14ac:dyDescent="0.35">
      <c r="A223">
        <v>71003</v>
      </c>
      <c r="C223" s="2"/>
      <c r="J223" s="100">
        <v>0</v>
      </c>
      <c r="K223" s="2"/>
      <c r="L223" s="3"/>
      <c r="M223" s="108"/>
      <c r="N223" s="108"/>
      <c r="O223" s="2">
        <v>0</v>
      </c>
      <c r="P223" s="3"/>
    </row>
    <row r="224" spans="1:16" x14ac:dyDescent="0.35">
      <c r="A224">
        <v>71004</v>
      </c>
      <c r="C224" s="2"/>
      <c r="J224" s="100">
        <v>0</v>
      </c>
      <c r="K224" s="2"/>
      <c r="L224" s="3"/>
      <c r="M224" s="108"/>
      <c r="N224" s="108"/>
      <c r="O224" s="2">
        <v>0</v>
      </c>
      <c r="P224" s="3"/>
    </row>
    <row r="225" spans="1:16" x14ac:dyDescent="0.35">
      <c r="A225">
        <v>71006</v>
      </c>
      <c r="C225" s="2"/>
      <c r="J225" s="100">
        <v>15062307.240000002</v>
      </c>
      <c r="K225" s="2"/>
      <c r="L225" s="3"/>
      <c r="M225" s="108"/>
      <c r="N225" s="108"/>
      <c r="O225" s="2">
        <v>425689.47</v>
      </c>
      <c r="P225" s="3"/>
    </row>
    <row r="226" spans="1:16" x14ac:dyDescent="0.35">
      <c r="A226">
        <v>71008</v>
      </c>
      <c r="C226" s="2"/>
      <c r="J226" s="100">
        <v>4614190.34</v>
      </c>
      <c r="K226" s="2"/>
      <c r="L226" s="3"/>
      <c r="M226" s="108"/>
      <c r="N226" s="108"/>
      <c r="O226" s="2">
        <v>131973.72</v>
      </c>
      <c r="P226" s="3"/>
    </row>
    <row r="227" spans="1:16" x14ac:dyDescent="0.35">
      <c r="A227">
        <v>71011</v>
      </c>
      <c r="C227" s="2"/>
      <c r="J227" s="100">
        <v>0</v>
      </c>
      <c r="K227" s="2"/>
      <c r="L227" s="3"/>
      <c r="M227" s="108"/>
      <c r="N227" s="108"/>
      <c r="O227" s="2">
        <v>0</v>
      </c>
      <c r="P227" s="3"/>
    </row>
    <row r="228" spans="1:16" x14ac:dyDescent="0.35">
      <c r="A228">
        <v>71012</v>
      </c>
      <c r="C228" s="2"/>
      <c r="J228" s="100">
        <v>473598.69000000006</v>
      </c>
      <c r="K228" s="2"/>
      <c r="L228" s="3"/>
      <c r="M228" s="108"/>
      <c r="N228" s="108"/>
      <c r="O228" s="2">
        <v>11535.85</v>
      </c>
      <c r="P228" s="3"/>
    </row>
    <row r="229" spans="1:16" x14ac:dyDescent="0.35">
      <c r="A229">
        <v>71015</v>
      </c>
      <c r="C229" s="2"/>
      <c r="J229" s="100">
        <v>866948.92999999993</v>
      </c>
      <c r="K229" s="2"/>
      <c r="L229" s="3"/>
      <c r="M229" s="108"/>
      <c r="N229" s="108"/>
      <c r="O229" s="2">
        <v>0</v>
      </c>
      <c r="P229" s="3"/>
    </row>
    <row r="230" spans="1:16" x14ac:dyDescent="0.35">
      <c r="A230">
        <v>71016</v>
      </c>
      <c r="C230" s="2"/>
      <c r="J230" s="100">
        <v>728561.92</v>
      </c>
      <c r="K230" s="2"/>
      <c r="L230" s="3"/>
      <c r="M230" s="108"/>
      <c r="N230" s="108"/>
      <c r="O230" s="2">
        <v>0</v>
      </c>
      <c r="P230" s="3"/>
    </row>
    <row r="231" spans="1:16" x14ac:dyDescent="0.35">
      <c r="A231">
        <v>71017</v>
      </c>
      <c r="C231" s="2"/>
      <c r="J231" s="100">
        <v>5821.579999999999</v>
      </c>
      <c r="K231" s="2"/>
      <c r="L231" s="3"/>
      <c r="M231" s="108"/>
      <c r="N231" s="108"/>
      <c r="O231" s="2">
        <v>0</v>
      </c>
      <c r="P231" s="3"/>
    </row>
    <row r="232" spans="1:16" x14ac:dyDescent="0.35">
      <c r="A232">
        <v>71018</v>
      </c>
      <c r="C232" s="2"/>
      <c r="J232" s="100">
        <v>8011939.2300000014</v>
      </c>
      <c r="K232" s="2"/>
      <c r="L232" s="3"/>
      <c r="M232" s="108"/>
      <c r="N232" s="108"/>
      <c r="O232" s="2">
        <v>292076.14</v>
      </c>
      <c r="P232" s="3"/>
    </row>
    <row r="233" spans="1:16" x14ac:dyDescent="0.35">
      <c r="A233">
        <v>71019</v>
      </c>
      <c r="C233" s="2"/>
      <c r="J233" s="100">
        <v>849130.14999999991</v>
      </c>
      <c r="K233" s="2"/>
      <c r="L233" s="3"/>
      <c r="M233" s="108"/>
      <c r="N233" s="108"/>
      <c r="O233" s="2">
        <v>0</v>
      </c>
      <c r="P233" s="3"/>
    </row>
    <row r="234" spans="1:16" x14ac:dyDescent="0.35">
      <c r="A234">
        <v>71020</v>
      </c>
      <c r="C234" s="2"/>
      <c r="J234" s="100">
        <v>0</v>
      </c>
      <c r="K234" s="2"/>
      <c r="L234" s="3"/>
      <c r="M234" s="108"/>
      <c r="N234" s="108"/>
      <c r="O234" s="2">
        <v>0</v>
      </c>
      <c r="P234" s="3"/>
    </row>
    <row r="235" spans="1:16" x14ac:dyDescent="0.35">
      <c r="A235">
        <v>71024</v>
      </c>
      <c r="C235" s="2"/>
      <c r="J235" s="100">
        <v>0</v>
      </c>
      <c r="K235" s="2"/>
      <c r="L235" s="3"/>
      <c r="M235" s="108"/>
      <c r="N235" s="108"/>
      <c r="O235" s="2">
        <v>0</v>
      </c>
      <c r="P235" s="3"/>
    </row>
    <row r="236" spans="1:16" x14ac:dyDescent="0.35">
      <c r="A236">
        <v>71025</v>
      </c>
      <c r="C236" s="2"/>
      <c r="J236" s="100">
        <v>961719.42999999993</v>
      </c>
      <c r="K236" s="2"/>
      <c r="L236" s="3"/>
      <c r="M236" s="108"/>
      <c r="N236" s="108"/>
      <c r="O236" s="2">
        <v>30183.46</v>
      </c>
      <c r="P236" s="3"/>
    </row>
    <row r="237" spans="1:16" x14ac:dyDescent="0.35">
      <c r="A237">
        <v>71026</v>
      </c>
      <c r="C237" s="2"/>
      <c r="J237" s="100">
        <v>110.24000000000001</v>
      </c>
      <c r="K237" s="2"/>
      <c r="L237" s="3"/>
      <c r="M237" s="108"/>
      <c r="N237" s="108"/>
      <c r="O237" s="2">
        <v>0</v>
      </c>
      <c r="P237" s="3"/>
    </row>
    <row r="238" spans="1:16" x14ac:dyDescent="0.35">
      <c r="A238">
        <v>71027</v>
      </c>
      <c r="C238" s="2"/>
      <c r="J238" s="100">
        <v>3478.62</v>
      </c>
      <c r="K238" s="2"/>
      <c r="L238" s="3"/>
      <c r="M238" s="108"/>
      <c r="N238" s="108"/>
      <c r="O238" s="2">
        <v>0</v>
      </c>
      <c r="P238" s="3"/>
    </row>
    <row r="239" spans="1:16" x14ac:dyDescent="0.35">
      <c r="A239">
        <v>71028</v>
      </c>
      <c r="C239" s="2"/>
      <c r="J239" s="100">
        <v>0</v>
      </c>
      <c r="K239" s="2"/>
      <c r="L239" s="3"/>
      <c r="M239" s="108"/>
      <c r="N239" s="108"/>
      <c r="O239" s="2">
        <v>0</v>
      </c>
      <c r="P239" s="3"/>
    </row>
    <row r="240" spans="1:16" x14ac:dyDescent="0.35">
      <c r="A240">
        <v>71030</v>
      </c>
      <c r="C240" s="2"/>
      <c r="J240" s="100">
        <v>0</v>
      </c>
      <c r="K240" s="2"/>
      <c r="L240" s="3"/>
      <c r="M240" s="108"/>
      <c r="N240" s="108"/>
      <c r="O240" s="2">
        <v>0</v>
      </c>
      <c r="P240" s="3"/>
    </row>
    <row r="241" spans="1:16" x14ac:dyDescent="0.35">
      <c r="A241">
        <v>71031</v>
      </c>
      <c r="C241" s="2"/>
      <c r="J241" s="100">
        <v>0</v>
      </c>
      <c r="K241" s="2"/>
      <c r="L241" s="3"/>
      <c r="M241" s="108"/>
      <c r="N241" s="108"/>
      <c r="O241" s="2">
        <v>0</v>
      </c>
      <c r="P241" s="3"/>
    </row>
    <row r="242" spans="1:16" x14ac:dyDescent="0.35">
      <c r="A242">
        <v>71032</v>
      </c>
      <c r="C242" s="2"/>
      <c r="J242" s="100">
        <v>0</v>
      </c>
      <c r="K242" s="2"/>
      <c r="L242" s="3"/>
      <c r="M242" s="108"/>
      <c r="N242" s="108"/>
      <c r="O242" s="2">
        <v>0</v>
      </c>
      <c r="P242" s="3"/>
    </row>
    <row r="243" spans="1:16" x14ac:dyDescent="0.35">
      <c r="A243">
        <v>71034</v>
      </c>
      <c r="C243" s="2"/>
      <c r="J243" s="100">
        <v>0</v>
      </c>
      <c r="K243" s="2"/>
      <c r="L243" s="3"/>
      <c r="M243" s="108"/>
      <c r="N243" s="108"/>
      <c r="O243" s="2">
        <v>0</v>
      </c>
      <c r="P243" s="3"/>
    </row>
    <row r="244" spans="1:16" x14ac:dyDescent="0.35">
      <c r="A244">
        <v>71035</v>
      </c>
      <c r="C244" s="2"/>
      <c r="J244" s="100">
        <v>925854.86999999988</v>
      </c>
      <c r="K244" s="2"/>
      <c r="L244" s="3"/>
      <c r="M244" s="108"/>
      <c r="N244" s="108"/>
      <c r="O244" s="2">
        <v>0</v>
      </c>
      <c r="P244" s="3"/>
    </row>
    <row r="245" spans="1:16" x14ac:dyDescent="0.35">
      <c r="A245">
        <v>71036</v>
      </c>
      <c r="C245" s="2"/>
      <c r="J245" s="100">
        <v>0</v>
      </c>
      <c r="K245" s="2"/>
      <c r="L245" s="3"/>
      <c r="M245" s="108"/>
      <c r="N245" s="108"/>
      <c r="O245" s="2">
        <v>0</v>
      </c>
      <c r="P245" s="3"/>
    </row>
    <row r="246" spans="1:16" x14ac:dyDescent="0.35">
      <c r="A246">
        <v>71037</v>
      </c>
      <c r="C246" s="2"/>
      <c r="J246" s="100">
        <v>0</v>
      </c>
      <c r="K246" s="2"/>
      <c r="L246" s="3"/>
      <c r="M246" s="108"/>
      <c r="N246" s="108"/>
      <c r="O246" s="2">
        <v>0</v>
      </c>
      <c r="P246" s="3"/>
    </row>
    <row r="247" spans="1:16" x14ac:dyDescent="0.35">
      <c r="A247">
        <v>71038</v>
      </c>
      <c r="C247" s="2"/>
      <c r="J247" s="100">
        <v>143516.05999999997</v>
      </c>
      <c r="K247" s="2"/>
      <c r="L247" s="3"/>
      <c r="M247" s="108"/>
      <c r="N247" s="108"/>
      <c r="O247" s="2">
        <v>863.4</v>
      </c>
      <c r="P247" s="3"/>
    </row>
    <row r="248" spans="1:16" x14ac:dyDescent="0.35">
      <c r="A248">
        <v>71042</v>
      </c>
      <c r="C248" s="2"/>
      <c r="J248" s="100">
        <v>0</v>
      </c>
      <c r="K248" s="2"/>
      <c r="L248" s="3"/>
      <c r="M248" s="108"/>
      <c r="N248" s="108"/>
      <c r="O248" s="2">
        <v>0</v>
      </c>
      <c r="P248" s="3"/>
    </row>
    <row r="249" spans="1:16" x14ac:dyDescent="0.35">
      <c r="A249">
        <v>71043</v>
      </c>
      <c r="C249" s="2"/>
      <c r="J249" s="100">
        <v>0</v>
      </c>
      <c r="K249" s="2"/>
      <c r="L249" s="3"/>
      <c r="M249" s="108"/>
      <c r="N249" s="108"/>
      <c r="O249" s="2">
        <v>0</v>
      </c>
      <c r="P249" s="3"/>
    </row>
    <row r="250" spans="1:16" x14ac:dyDescent="0.35">
      <c r="A250">
        <v>71044</v>
      </c>
      <c r="C250" s="2"/>
      <c r="J250" s="100">
        <v>0</v>
      </c>
      <c r="K250" s="2"/>
      <c r="L250" s="3"/>
      <c r="M250" s="108"/>
      <c r="N250" s="108"/>
      <c r="O250" s="2">
        <v>0</v>
      </c>
      <c r="P250" s="3"/>
    </row>
    <row r="251" spans="1:16" x14ac:dyDescent="0.35">
      <c r="A251">
        <v>71045</v>
      </c>
      <c r="C251" s="2"/>
      <c r="J251" s="100">
        <v>0</v>
      </c>
      <c r="K251" s="2"/>
      <c r="L251" s="3"/>
      <c r="M251" s="108"/>
      <c r="N251" s="108"/>
      <c r="O251" s="2">
        <v>0</v>
      </c>
      <c r="P251" s="3"/>
    </row>
    <row r="252" spans="1:16" x14ac:dyDescent="0.35">
      <c r="A252">
        <v>71047</v>
      </c>
      <c r="C252" s="2"/>
      <c r="J252" s="100">
        <v>85272.44</v>
      </c>
      <c r="K252" s="2"/>
      <c r="L252" s="3"/>
      <c r="M252" s="108"/>
      <c r="N252" s="108"/>
      <c r="O252" s="2">
        <v>0</v>
      </c>
      <c r="P252" s="3"/>
    </row>
    <row r="253" spans="1:16" x14ac:dyDescent="0.35">
      <c r="A253">
        <v>71048</v>
      </c>
      <c r="C253" s="2"/>
      <c r="J253" s="100">
        <v>0</v>
      </c>
      <c r="K253" s="2"/>
      <c r="L253" s="3"/>
      <c r="M253" s="108"/>
      <c r="N253" s="108"/>
      <c r="O253" s="2">
        <v>0</v>
      </c>
      <c r="P253" s="3"/>
    </row>
    <row r="254" spans="1:16" x14ac:dyDescent="0.35">
      <c r="A254">
        <v>71101</v>
      </c>
      <c r="C254" s="2"/>
      <c r="J254" s="100">
        <v>0</v>
      </c>
      <c r="K254" s="2"/>
      <c r="L254" s="3"/>
      <c r="M254" s="108"/>
      <c r="N254" s="108"/>
      <c r="O254" s="2">
        <v>0</v>
      </c>
      <c r="P254" s="3"/>
    </row>
    <row r="255" spans="1:16" x14ac:dyDescent="0.35">
      <c r="A255">
        <v>71103</v>
      </c>
      <c r="C255" s="2"/>
      <c r="J255" s="100">
        <v>1301187.3600000003</v>
      </c>
      <c r="K255" s="2"/>
      <c r="L255" s="3"/>
      <c r="M255" s="108"/>
      <c r="N255" s="108"/>
      <c r="O255" s="2">
        <v>39703.129999999997</v>
      </c>
      <c r="P255" s="3"/>
    </row>
    <row r="256" spans="1:16" x14ac:dyDescent="0.35">
      <c r="A256">
        <v>71105</v>
      </c>
      <c r="C256" s="2"/>
      <c r="J256" s="100">
        <v>914618.12999999977</v>
      </c>
      <c r="K256" s="2"/>
      <c r="L256" s="3"/>
      <c r="M256" s="108"/>
      <c r="N256" s="108"/>
      <c r="O256" s="2">
        <v>30862.01</v>
      </c>
      <c r="P256" s="3"/>
    </row>
    <row r="257" spans="1:16" x14ac:dyDescent="0.35">
      <c r="A257">
        <v>71106</v>
      </c>
      <c r="C257" s="2"/>
      <c r="J257" s="100">
        <v>0</v>
      </c>
      <c r="K257" s="2"/>
      <c r="L257" s="3"/>
      <c r="M257" s="108"/>
      <c r="N257" s="108"/>
      <c r="O257" s="2">
        <v>0</v>
      </c>
      <c r="P257" s="3"/>
    </row>
    <row r="258" spans="1:16" x14ac:dyDescent="0.35">
      <c r="A258">
        <v>71107</v>
      </c>
      <c r="C258" s="2"/>
      <c r="J258" s="100">
        <v>0</v>
      </c>
      <c r="K258" s="2"/>
      <c r="L258" s="3"/>
      <c r="M258" s="108"/>
      <c r="N258" s="108"/>
      <c r="O258" s="2">
        <v>0</v>
      </c>
      <c r="P258" s="3"/>
    </row>
    <row r="259" spans="1:16" x14ac:dyDescent="0.35">
      <c r="A259">
        <v>71108</v>
      </c>
      <c r="C259" s="2"/>
      <c r="J259" s="100">
        <v>0</v>
      </c>
      <c r="K259" s="2"/>
      <c r="L259" s="3"/>
      <c r="M259" s="108"/>
      <c r="N259" s="108"/>
      <c r="O259" s="2">
        <v>0</v>
      </c>
      <c r="P259" s="3"/>
    </row>
    <row r="260" spans="1:16" x14ac:dyDescent="0.35">
      <c r="A260">
        <v>71109</v>
      </c>
      <c r="C260" s="2"/>
      <c r="J260" s="100">
        <v>87021.28</v>
      </c>
      <c r="K260" s="2"/>
      <c r="L260" s="3"/>
      <c r="M260" s="108"/>
      <c r="N260" s="108"/>
      <c r="O260" s="2">
        <v>4284.7</v>
      </c>
      <c r="P260" s="3"/>
    </row>
    <row r="261" spans="1:16" x14ac:dyDescent="0.35">
      <c r="A261">
        <v>71112</v>
      </c>
      <c r="C261" s="2"/>
      <c r="J261" s="100">
        <v>0</v>
      </c>
      <c r="K261" s="2"/>
      <c r="L261" s="3"/>
      <c r="M261" s="108"/>
      <c r="N261" s="108"/>
      <c r="O261" s="2">
        <v>158.41999999999999</v>
      </c>
      <c r="P261" s="3"/>
    </row>
    <row r="262" spans="1:16" x14ac:dyDescent="0.35">
      <c r="A262">
        <v>71114</v>
      </c>
      <c r="C262" s="2"/>
      <c r="J262" s="100">
        <v>0</v>
      </c>
      <c r="K262" s="2"/>
      <c r="L262" s="3"/>
      <c r="M262" s="108"/>
      <c r="N262" s="108"/>
      <c r="O262" s="2">
        <v>0</v>
      </c>
      <c r="P262" s="3"/>
    </row>
    <row r="263" spans="1:16" x14ac:dyDescent="0.35">
      <c r="A263">
        <v>71115</v>
      </c>
      <c r="C263" s="2"/>
      <c r="J263" s="100">
        <v>0</v>
      </c>
      <c r="K263" s="2"/>
      <c r="L263" s="3"/>
      <c r="M263" s="108"/>
      <c r="N263" s="108"/>
      <c r="O263" s="2">
        <v>0</v>
      </c>
      <c r="P263" s="3"/>
    </row>
    <row r="264" spans="1:16" x14ac:dyDescent="0.35">
      <c r="A264">
        <v>71117</v>
      </c>
      <c r="C264" s="2"/>
      <c r="J264" s="100">
        <v>0</v>
      </c>
      <c r="K264" s="2"/>
      <c r="L264" s="3"/>
      <c r="M264" s="108"/>
      <c r="N264" s="108"/>
      <c r="O264" s="2">
        <v>0</v>
      </c>
      <c r="P264" s="3"/>
    </row>
    <row r="265" spans="1:16" x14ac:dyDescent="0.35">
      <c r="A265">
        <v>71118</v>
      </c>
      <c r="C265" s="2"/>
      <c r="J265" s="100">
        <v>0</v>
      </c>
      <c r="K265" s="2"/>
      <c r="L265" s="3"/>
      <c r="M265" s="108"/>
      <c r="N265" s="108"/>
      <c r="O265" s="2">
        <v>0</v>
      </c>
      <c r="P265" s="3"/>
    </row>
    <row r="266" spans="1:16" x14ac:dyDescent="0.35">
      <c r="A266">
        <v>71201</v>
      </c>
      <c r="C266" s="2"/>
      <c r="J266" s="100">
        <v>427362.95</v>
      </c>
      <c r="K266" s="2"/>
      <c r="L266" s="3"/>
      <c r="M266" s="108"/>
      <c r="N266" s="108"/>
      <c r="O266" s="2">
        <v>18422.419999999998</v>
      </c>
      <c r="P266" s="3"/>
    </row>
    <row r="267" spans="1:16" x14ac:dyDescent="0.35">
      <c r="A267">
        <v>71202</v>
      </c>
      <c r="C267" s="2"/>
      <c r="J267" s="100">
        <v>1408497.3699999996</v>
      </c>
      <c r="K267" s="2"/>
      <c r="L267" s="3"/>
      <c r="M267" s="108"/>
      <c r="N267" s="108"/>
      <c r="O267" s="2">
        <v>32671.91</v>
      </c>
      <c r="P267" s="3"/>
    </row>
    <row r="268" spans="1:16" x14ac:dyDescent="0.35">
      <c r="A268">
        <v>71205</v>
      </c>
      <c r="C268" s="2"/>
      <c r="J268" s="100">
        <v>0</v>
      </c>
      <c r="K268" s="2"/>
      <c r="L268" s="3"/>
      <c r="M268" s="108"/>
      <c r="N268" s="108"/>
      <c r="O268" s="2">
        <v>0</v>
      </c>
      <c r="P268" s="3"/>
    </row>
    <row r="269" spans="1:16" x14ac:dyDescent="0.35">
      <c r="A269">
        <v>71206</v>
      </c>
      <c r="C269" s="2"/>
      <c r="J269" s="100">
        <v>0</v>
      </c>
      <c r="K269" s="2"/>
      <c r="L269" s="3"/>
      <c r="M269" s="108"/>
      <c r="N269" s="108"/>
      <c r="O269" s="2">
        <v>0</v>
      </c>
      <c r="P269" s="3"/>
    </row>
    <row r="270" spans="1:16" x14ac:dyDescent="0.35">
      <c r="A270">
        <v>71207</v>
      </c>
      <c r="C270" s="2"/>
      <c r="J270" s="100">
        <v>0</v>
      </c>
      <c r="K270" s="2"/>
      <c r="L270" s="3"/>
      <c r="M270" s="108"/>
      <c r="N270" s="108"/>
      <c r="O270" s="2">
        <v>0</v>
      </c>
      <c r="P270" s="3"/>
    </row>
    <row r="271" spans="1:16" x14ac:dyDescent="0.35">
      <c r="A271">
        <v>71209</v>
      </c>
      <c r="C271" s="2"/>
      <c r="J271" s="100">
        <v>0</v>
      </c>
      <c r="K271" s="2"/>
      <c r="L271" s="3"/>
      <c r="M271" s="108"/>
      <c r="N271" s="108"/>
      <c r="O271" s="2">
        <v>0</v>
      </c>
      <c r="P271" s="3"/>
    </row>
    <row r="272" spans="1:16" x14ac:dyDescent="0.35">
      <c r="A272">
        <v>71210</v>
      </c>
      <c r="C272" s="2"/>
      <c r="J272" s="100">
        <v>0</v>
      </c>
      <c r="K272" s="2"/>
      <c r="L272" s="3"/>
      <c r="M272" s="108"/>
      <c r="N272" s="108"/>
      <c r="O272" s="2">
        <v>0</v>
      </c>
      <c r="P272" s="3"/>
    </row>
    <row r="273" spans="1:16" x14ac:dyDescent="0.35">
      <c r="A273">
        <v>71213</v>
      </c>
      <c r="C273" s="2"/>
      <c r="J273" s="100">
        <v>27686.41</v>
      </c>
      <c r="K273" s="2"/>
      <c r="L273" s="3"/>
      <c r="M273" s="108"/>
      <c r="N273" s="108"/>
      <c r="O273" s="2">
        <v>820.7</v>
      </c>
      <c r="P273" s="3"/>
    </row>
    <row r="274" spans="1:16" x14ac:dyDescent="0.35">
      <c r="A274">
        <v>71214</v>
      </c>
      <c r="C274" s="2"/>
      <c r="J274" s="100">
        <v>0</v>
      </c>
      <c r="K274" s="2"/>
      <c r="L274" s="3"/>
      <c r="M274" s="108"/>
      <c r="N274" s="108"/>
      <c r="O274" s="2">
        <v>0</v>
      </c>
      <c r="P274" s="3"/>
    </row>
    <row r="275" spans="1:16" x14ac:dyDescent="0.35">
      <c r="A275">
        <v>71216</v>
      </c>
      <c r="C275" s="2"/>
      <c r="J275" s="100">
        <v>0</v>
      </c>
      <c r="K275" s="2"/>
      <c r="L275" s="3"/>
      <c r="M275" s="108"/>
      <c r="N275" s="108"/>
      <c r="O275" s="2">
        <v>0</v>
      </c>
      <c r="P275" s="3"/>
    </row>
    <row r="276" spans="1:16" x14ac:dyDescent="0.35">
      <c r="A276">
        <v>71217</v>
      </c>
      <c r="C276" s="2"/>
      <c r="J276" s="100">
        <v>113937.43</v>
      </c>
      <c r="K276" s="2"/>
      <c r="L276" s="3"/>
      <c r="M276" s="108"/>
      <c r="N276" s="108"/>
      <c r="O276" s="2">
        <v>0</v>
      </c>
      <c r="P276" s="3"/>
    </row>
    <row r="277" spans="1:16" x14ac:dyDescent="0.35">
      <c r="A277">
        <v>71301</v>
      </c>
      <c r="C277" s="2"/>
      <c r="J277" s="100">
        <v>354710.00000000012</v>
      </c>
      <c r="K277" s="2"/>
      <c r="L277" s="3"/>
      <c r="M277" s="108"/>
      <c r="N277" s="108"/>
      <c r="O277" s="2">
        <v>13124.11</v>
      </c>
      <c r="P277" s="3"/>
    </row>
    <row r="278" spans="1:16" x14ac:dyDescent="0.35">
      <c r="A278">
        <v>71302</v>
      </c>
      <c r="C278" s="2"/>
      <c r="J278" s="100">
        <v>155134.81</v>
      </c>
      <c r="K278" s="2"/>
      <c r="L278" s="3"/>
      <c r="M278" s="108"/>
      <c r="N278" s="108"/>
      <c r="O278" s="2">
        <v>4699.87</v>
      </c>
      <c r="P278" s="3"/>
    </row>
    <row r="279" spans="1:16" x14ac:dyDescent="0.35">
      <c r="A279">
        <v>71303</v>
      </c>
      <c r="C279" s="2"/>
      <c r="J279" s="100">
        <v>1043893.9400000001</v>
      </c>
      <c r="K279" s="2"/>
      <c r="L279" s="3"/>
      <c r="M279" s="108"/>
      <c r="N279" s="108"/>
      <c r="O279" s="2">
        <v>31633.67</v>
      </c>
      <c r="P279" s="3"/>
    </row>
    <row r="280" spans="1:16" x14ac:dyDescent="0.35">
      <c r="A280">
        <v>71304</v>
      </c>
      <c r="C280" s="2"/>
      <c r="J280" s="100">
        <v>0</v>
      </c>
      <c r="K280" s="2"/>
      <c r="L280" s="3"/>
      <c r="M280" s="108"/>
      <c r="N280" s="108"/>
      <c r="O280" s="2">
        <v>0</v>
      </c>
      <c r="P280" s="3"/>
    </row>
    <row r="281" spans="1:16" x14ac:dyDescent="0.35">
      <c r="A281">
        <v>71305</v>
      </c>
      <c r="C281" s="2"/>
      <c r="J281" s="100">
        <v>61098.1</v>
      </c>
      <c r="K281" s="2"/>
      <c r="L281" s="3"/>
      <c r="M281" s="108"/>
      <c r="N281" s="108"/>
      <c r="O281" s="2">
        <v>1642.07</v>
      </c>
      <c r="P281" s="3"/>
    </row>
    <row r="282" spans="1:16" x14ac:dyDescent="0.35">
      <c r="A282">
        <v>71307</v>
      </c>
      <c r="C282" s="2"/>
      <c r="J282" s="100">
        <v>94036.64</v>
      </c>
      <c r="K282" s="2"/>
      <c r="L282" s="3"/>
      <c r="M282" s="108"/>
      <c r="N282" s="108"/>
      <c r="O282" s="2">
        <v>84.08</v>
      </c>
      <c r="P282" s="3"/>
    </row>
    <row r="283" spans="1:16" x14ac:dyDescent="0.35">
      <c r="A283">
        <v>71309</v>
      </c>
      <c r="C283" s="2"/>
      <c r="J283" s="100">
        <v>24635.770000000004</v>
      </c>
      <c r="K283" s="2"/>
      <c r="L283" s="3"/>
      <c r="M283" s="108"/>
      <c r="N283" s="108"/>
      <c r="O283" s="2">
        <v>567.76</v>
      </c>
      <c r="P283" s="3"/>
    </row>
    <row r="284" spans="1:16" x14ac:dyDescent="0.35">
      <c r="A284">
        <v>71310</v>
      </c>
      <c r="C284" s="2"/>
      <c r="J284" s="100">
        <v>0</v>
      </c>
      <c r="K284" s="2"/>
      <c r="L284" s="3"/>
      <c r="M284" s="108"/>
      <c r="N284" s="108"/>
      <c r="O284" s="2">
        <v>0</v>
      </c>
      <c r="P284" s="3"/>
    </row>
    <row r="285" spans="1:16" x14ac:dyDescent="0.35">
      <c r="A285">
        <v>71311</v>
      </c>
      <c r="C285" s="2"/>
      <c r="J285" s="100">
        <v>0</v>
      </c>
      <c r="K285" s="2"/>
      <c r="L285" s="3"/>
      <c r="M285" s="108"/>
      <c r="N285" s="108"/>
      <c r="O285" s="2">
        <v>0</v>
      </c>
      <c r="P285" s="3"/>
    </row>
    <row r="286" spans="1:16" x14ac:dyDescent="0.35">
      <c r="A286">
        <v>71312</v>
      </c>
      <c r="C286" s="2"/>
      <c r="J286" s="100">
        <v>764.6400000000001</v>
      </c>
      <c r="K286" s="2"/>
      <c r="L286" s="3"/>
      <c r="M286" s="108"/>
      <c r="N286" s="108"/>
      <c r="O286" s="2">
        <v>0</v>
      </c>
      <c r="P286" s="3"/>
    </row>
    <row r="287" spans="1:16" x14ac:dyDescent="0.35">
      <c r="A287">
        <v>71313</v>
      </c>
      <c r="C287" s="2"/>
      <c r="J287" s="100">
        <v>0</v>
      </c>
      <c r="K287" s="2"/>
      <c r="L287" s="3"/>
      <c r="M287" s="108"/>
      <c r="N287" s="108"/>
      <c r="O287" s="2">
        <v>0</v>
      </c>
      <c r="P287" s="3"/>
    </row>
    <row r="288" spans="1:16" x14ac:dyDescent="0.35">
      <c r="A288">
        <v>71314</v>
      </c>
      <c r="C288" s="2"/>
      <c r="J288" s="100">
        <v>0</v>
      </c>
      <c r="K288" s="2"/>
      <c r="L288" s="3"/>
      <c r="M288" s="108"/>
      <c r="N288" s="108"/>
      <c r="O288" s="2">
        <v>0</v>
      </c>
      <c r="P288" s="3"/>
    </row>
    <row r="289" spans="1:16" x14ac:dyDescent="0.35">
      <c r="A289">
        <v>71315</v>
      </c>
      <c r="C289" s="2"/>
      <c r="J289" s="100">
        <v>0</v>
      </c>
      <c r="K289" s="2"/>
      <c r="L289" s="3"/>
      <c r="M289" s="108"/>
      <c r="N289" s="108"/>
      <c r="O289" s="2">
        <v>0</v>
      </c>
      <c r="P289" s="3"/>
    </row>
    <row r="290" spans="1:16" x14ac:dyDescent="0.35">
      <c r="A290">
        <v>71316</v>
      </c>
      <c r="C290" s="2"/>
      <c r="J290" s="100">
        <v>304.89</v>
      </c>
      <c r="K290" s="2"/>
      <c r="L290" s="3"/>
      <c r="M290" s="108"/>
      <c r="N290" s="108"/>
      <c r="O290" s="2">
        <v>0</v>
      </c>
      <c r="P290" s="3"/>
    </row>
    <row r="291" spans="1:16" x14ac:dyDescent="0.35">
      <c r="A291">
        <v>71401</v>
      </c>
      <c r="C291" s="2"/>
      <c r="J291" s="100">
        <v>2121930.41</v>
      </c>
      <c r="K291" s="2"/>
      <c r="L291" s="3"/>
      <c r="M291" s="108"/>
      <c r="N291" s="108"/>
      <c r="O291" s="2">
        <v>45700.65</v>
      </c>
      <c r="P291" s="3"/>
    </row>
    <row r="292" spans="1:16" x14ac:dyDescent="0.35">
      <c r="A292">
        <v>71402</v>
      </c>
      <c r="C292" s="2"/>
      <c r="J292" s="100">
        <v>329755.40999999997</v>
      </c>
      <c r="K292" s="2"/>
      <c r="L292" s="3"/>
      <c r="M292" s="108"/>
      <c r="N292" s="108"/>
      <c r="O292" s="2">
        <v>9988.51</v>
      </c>
      <c r="P292" s="3"/>
    </row>
    <row r="293" spans="1:16" x14ac:dyDescent="0.35">
      <c r="A293">
        <v>71406</v>
      </c>
      <c r="C293" s="2"/>
      <c r="J293" s="100">
        <v>67404.08</v>
      </c>
      <c r="K293" s="2"/>
      <c r="L293" s="3"/>
      <c r="M293" s="108"/>
      <c r="N293" s="108"/>
      <c r="O293" s="2">
        <v>1988.32</v>
      </c>
      <c r="P293" s="3"/>
    </row>
    <row r="294" spans="1:16" x14ac:dyDescent="0.35">
      <c r="A294">
        <v>71407</v>
      </c>
      <c r="C294" s="2"/>
      <c r="J294" s="100">
        <v>0</v>
      </c>
      <c r="K294" s="2"/>
      <c r="L294" s="3"/>
      <c r="M294" s="108"/>
      <c r="N294" s="108"/>
      <c r="O294" s="2">
        <v>2030.46</v>
      </c>
      <c r="P294" s="3"/>
    </row>
    <row r="295" spans="1:16" x14ac:dyDescent="0.35">
      <c r="A295">
        <v>71408</v>
      </c>
      <c r="C295" s="2"/>
      <c r="J295" s="100">
        <v>0</v>
      </c>
      <c r="K295" s="2"/>
      <c r="L295" s="3"/>
      <c r="M295" s="108"/>
      <c r="N295" s="108"/>
      <c r="O295" s="2">
        <v>0</v>
      </c>
      <c r="P295" s="3"/>
    </row>
    <row r="296" spans="1:16" x14ac:dyDescent="0.35">
      <c r="A296">
        <v>71409</v>
      </c>
      <c r="C296" s="2"/>
      <c r="J296" s="100">
        <v>7760.8499999999995</v>
      </c>
      <c r="K296" s="2"/>
      <c r="L296" s="3"/>
      <c r="M296" s="108"/>
      <c r="N296" s="108"/>
      <c r="O296" s="2">
        <v>216.71</v>
      </c>
      <c r="P296" s="3"/>
    </row>
    <row r="297" spans="1:16" x14ac:dyDescent="0.35">
      <c r="A297">
        <v>71410</v>
      </c>
      <c r="C297" s="2"/>
      <c r="J297" s="100">
        <v>0</v>
      </c>
      <c r="K297" s="2"/>
      <c r="L297" s="3"/>
      <c r="M297" s="108"/>
      <c r="N297" s="108"/>
      <c r="O297" s="2">
        <v>0</v>
      </c>
      <c r="P297" s="3"/>
    </row>
    <row r="298" spans="1:16" x14ac:dyDescent="0.35">
      <c r="A298">
        <v>71501</v>
      </c>
      <c r="C298" s="2"/>
      <c r="J298" s="100">
        <v>3389171.86</v>
      </c>
      <c r="K298" s="2"/>
      <c r="L298" s="3"/>
      <c r="M298" s="108"/>
      <c r="N298" s="108"/>
      <c r="O298" s="2">
        <v>82715.31</v>
      </c>
      <c r="P298" s="3"/>
    </row>
    <row r="299" spans="1:16" x14ac:dyDescent="0.35">
      <c r="A299">
        <v>71504</v>
      </c>
      <c r="C299" s="2"/>
      <c r="J299" s="100">
        <v>564826.91</v>
      </c>
      <c r="K299" s="2"/>
      <c r="L299" s="3"/>
      <c r="M299" s="108"/>
      <c r="N299" s="108"/>
      <c r="O299" s="2">
        <v>19478.3</v>
      </c>
      <c r="P299" s="3"/>
    </row>
    <row r="300" spans="1:16" x14ac:dyDescent="0.35">
      <c r="A300">
        <v>71505</v>
      </c>
      <c r="C300" s="2"/>
      <c r="J300" s="100">
        <v>0</v>
      </c>
      <c r="K300" s="2"/>
      <c r="L300" s="3"/>
      <c r="M300" s="108"/>
      <c r="N300" s="108"/>
      <c r="O300" s="2">
        <v>0</v>
      </c>
      <c r="P300" s="3"/>
    </row>
    <row r="301" spans="1:16" x14ac:dyDescent="0.35">
      <c r="A301">
        <v>71506</v>
      </c>
      <c r="C301" s="2"/>
      <c r="J301" s="100">
        <v>171673.33</v>
      </c>
      <c r="K301" s="2"/>
      <c r="L301" s="3"/>
      <c r="M301" s="108"/>
      <c r="N301" s="108"/>
      <c r="O301" s="2">
        <v>5721.64</v>
      </c>
      <c r="P301" s="3"/>
    </row>
    <row r="302" spans="1:16" x14ac:dyDescent="0.35">
      <c r="A302">
        <v>71601</v>
      </c>
      <c r="C302" s="2"/>
      <c r="J302" s="100">
        <v>1930119.27</v>
      </c>
      <c r="K302" s="2"/>
      <c r="L302" s="3"/>
      <c r="M302" s="108"/>
      <c r="N302" s="108"/>
      <c r="O302" s="2">
        <v>53380.71</v>
      </c>
      <c r="P302" s="3"/>
    </row>
    <row r="303" spans="1:16" x14ac:dyDescent="0.35">
      <c r="A303">
        <v>71603</v>
      </c>
      <c r="C303" s="2"/>
      <c r="J303" s="100">
        <v>0</v>
      </c>
      <c r="K303" s="2"/>
      <c r="L303" s="3"/>
      <c r="M303" s="108"/>
      <c r="N303" s="108"/>
      <c r="O303" s="2">
        <v>0</v>
      </c>
      <c r="P303" s="3"/>
    </row>
    <row r="304" spans="1:16" x14ac:dyDescent="0.35">
      <c r="A304">
        <v>71604</v>
      </c>
      <c r="C304" s="2"/>
      <c r="J304" s="100">
        <v>0</v>
      </c>
      <c r="K304" s="2"/>
      <c r="L304" s="3"/>
      <c r="M304" s="108"/>
      <c r="N304" s="108"/>
      <c r="O304" s="2">
        <v>0</v>
      </c>
      <c r="P304" s="3"/>
    </row>
    <row r="305" spans="1:16" x14ac:dyDescent="0.35">
      <c r="A305">
        <v>71605</v>
      </c>
      <c r="C305" s="2"/>
      <c r="J305" s="100">
        <v>659350.85999999987</v>
      </c>
      <c r="K305" s="2"/>
      <c r="L305" s="3"/>
      <c r="M305" s="108"/>
      <c r="N305" s="108"/>
      <c r="O305" s="2">
        <v>20095.66</v>
      </c>
      <c r="P305" s="3"/>
    </row>
    <row r="306" spans="1:16" x14ac:dyDescent="0.35">
      <c r="A306">
        <v>71606</v>
      </c>
      <c r="C306" s="2"/>
      <c r="J306" s="100">
        <v>0</v>
      </c>
      <c r="K306" s="2"/>
      <c r="L306" s="3"/>
      <c r="M306" s="108"/>
      <c r="N306" s="108"/>
      <c r="O306" s="2">
        <v>0</v>
      </c>
      <c r="P306" s="3"/>
    </row>
    <row r="307" spans="1:16" x14ac:dyDescent="0.35">
      <c r="A307">
        <v>71607</v>
      </c>
      <c r="C307" s="2"/>
      <c r="J307" s="100">
        <v>445258.31</v>
      </c>
      <c r="K307" s="2"/>
      <c r="L307" s="3"/>
      <c r="M307" s="108"/>
      <c r="N307" s="108"/>
      <c r="O307" s="2">
        <v>16940.490000000002</v>
      </c>
      <c r="P307" s="3"/>
    </row>
    <row r="308" spans="1:16" x14ac:dyDescent="0.35">
      <c r="A308">
        <v>71608</v>
      </c>
      <c r="C308" s="2"/>
      <c r="J308" s="100">
        <v>0</v>
      </c>
      <c r="K308" s="2"/>
      <c r="L308" s="3"/>
      <c r="M308" s="108"/>
      <c r="N308" s="108"/>
      <c r="O308" s="2">
        <v>0</v>
      </c>
      <c r="P308" s="3"/>
    </row>
    <row r="309" spans="1:16" x14ac:dyDescent="0.35">
      <c r="A309">
        <v>71609</v>
      </c>
      <c r="C309" s="2"/>
      <c r="J309" s="100">
        <v>0</v>
      </c>
      <c r="K309" s="2"/>
      <c r="L309" s="3"/>
      <c r="M309" s="108"/>
      <c r="N309" s="108"/>
      <c r="O309" s="2">
        <v>0</v>
      </c>
      <c r="P309" s="3"/>
    </row>
    <row r="310" spans="1:16" x14ac:dyDescent="0.35">
      <c r="A310">
        <v>71610</v>
      </c>
      <c r="C310" s="2"/>
      <c r="J310" s="100">
        <v>0</v>
      </c>
      <c r="K310" s="2"/>
      <c r="L310" s="3"/>
      <c r="M310" s="108"/>
      <c r="N310" s="108"/>
      <c r="O310" s="2">
        <v>234.36</v>
      </c>
      <c r="P310" s="3"/>
    </row>
    <row r="311" spans="1:16" x14ac:dyDescent="0.35">
      <c r="A311">
        <v>71611</v>
      </c>
      <c r="C311" s="2"/>
      <c r="J311" s="100">
        <v>0</v>
      </c>
      <c r="K311" s="2"/>
      <c r="L311" s="3"/>
      <c r="M311" s="108"/>
      <c r="N311" s="108"/>
      <c r="O311" s="2">
        <v>0</v>
      </c>
      <c r="P311" s="3"/>
    </row>
    <row r="312" spans="1:16" x14ac:dyDescent="0.35">
      <c r="A312">
        <v>71612</v>
      </c>
      <c r="C312" s="2"/>
      <c r="J312" s="100">
        <v>0</v>
      </c>
      <c r="K312" s="2"/>
      <c r="L312" s="3"/>
      <c r="M312" s="108"/>
      <c r="N312" s="108"/>
      <c r="O312" s="2">
        <v>0</v>
      </c>
      <c r="P312" s="3"/>
    </row>
    <row r="313" spans="1:16" x14ac:dyDescent="0.35">
      <c r="A313">
        <v>71614</v>
      </c>
      <c r="C313" s="2"/>
      <c r="J313" s="100">
        <v>0</v>
      </c>
      <c r="K313" s="2"/>
      <c r="L313" s="3"/>
      <c r="M313" s="108"/>
      <c r="N313" s="108"/>
      <c r="O313" s="2">
        <v>0</v>
      </c>
      <c r="P313" s="3"/>
    </row>
    <row r="314" spans="1:16" x14ac:dyDescent="0.35">
      <c r="A314">
        <v>71701</v>
      </c>
      <c r="C314" s="2"/>
      <c r="J314" s="100">
        <v>751053.45000000019</v>
      </c>
      <c r="K314" s="2"/>
      <c r="L314" s="3"/>
      <c r="M314" s="108"/>
      <c r="N314" s="108"/>
      <c r="O314" s="2">
        <v>30018.1</v>
      </c>
      <c r="P314" s="3"/>
    </row>
    <row r="315" spans="1:16" x14ac:dyDescent="0.35">
      <c r="A315">
        <v>71702</v>
      </c>
      <c r="C315" s="2"/>
      <c r="J315" s="100">
        <v>239502.30000000002</v>
      </c>
      <c r="K315" s="2"/>
      <c r="L315" s="3"/>
      <c r="M315" s="108"/>
      <c r="N315" s="108"/>
      <c r="O315" s="2">
        <v>10228.64</v>
      </c>
      <c r="P315" s="3"/>
    </row>
    <row r="316" spans="1:16" x14ac:dyDescent="0.35">
      <c r="A316">
        <v>71705</v>
      </c>
      <c r="C316" s="2"/>
      <c r="J316" s="100">
        <v>37158.5</v>
      </c>
      <c r="K316" s="2"/>
      <c r="L316" s="3"/>
      <c r="M316" s="108"/>
      <c r="N316" s="108"/>
      <c r="O316" s="2">
        <v>1915.61</v>
      </c>
      <c r="P316" s="3"/>
    </row>
    <row r="317" spans="1:16" x14ac:dyDescent="0.35">
      <c r="A317">
        <v>71706</v>
      </c>
      <c r="C317" s="2"/>
      <c r="J317" s="100">
        <v>32388.55</v>
      </c>
      <c r="K317" s="2"/>
      <c r="L317" s="3"/>
      <c r="M317" s="108"/>
      <c r="N317" s="108"/>
      <c r="O317" s="2">
        <v>1129.06</v>
      </c>
      <c r="P317" s="3"/>
    </row>
    <row r="318" spans="1:16" x14ac:dyDescent="0.35">
      <c r="A318">
        <v>71707</v>
      </c>
      <c r="C318" s="2"/>
      <c r="J318" s="100">
        <v>0</v>
      </c>
      <c r="K318" s="2"/>
      <c r="L318" s="3"/>
      <c r="M318" s="108"/>
      <c r="N318" s="108"/>
      <c r="O318" s="2">
        <v>0</v>
      </c>
      <c r="P318" s="3"/>
    </row>
    <row r="319" spans="1:16" x14ac:dyDescent="0.35">
      <c r="A319">
        <v>71710</v>
      </c>
      <c r="C319" s="2"/>
      <c r="J319" s="100">
        <v>0</v>
      </c>
      <c r="K319" s="2"/>
      <c r="L319" s="3"/>
      <c r="M319" s="108"/>
      <c r="N319" s="108"/>
      <c r="O319" s="2">
        <v>0</v>
      </c>
      <c r="P319" s="3"/>
    </row>
    <row r="320" spans="1:16" x14ac:dyDescent="0.35">
      <c r="A320">
        <v>71802</v>
      </c>
      <c r="C320" s="2"/>
      <c r="J320" s="100">
        <v>136124.49999999997</v>
      </c>
      <c r="K320" s="2"/>
      <c r="L320" s="3"/>
      <c r="M320" s="108"/>
      <c r="N320" s="108"/>
      <c r="O320" s="2">
        <v>2284.6999999999998</v>
      </c>
      <c r="P320" s="3"/>
    </row>
    <row r="321" spans="1:16" x14ac:dyDescent="0.35">
      <c r="A321">
        <v>71803</v>
      </c>
      <c r="C321" s="2"/>
      <c r="J321" s="100">
        <v>5050638.3999999985</v>
      </c>
      <c r="K321" s="2"/>
      <c r="L321" s="3"/>
      <c r="M321" s="108"/>
      <c r="N321" s="108"/>
      <c r="O321" s="2">
        <v>115301.85</v>
      </c>
      <c r="P321" s="3"/>
    </row>
    <row r="322" spans="1:16" x14ac:dyDescent="0.35">
      <c r="A322">
        <v>71805</v>
      </c>
      <c r="C322" s="2"/>
      <c r="J322" s="100">
        <v>0</v>
      </c>
      <c r="K322" s="2"/>
      <c r="L322" s="3"/>
      <c r="M322" s="108"/>
      <c r="N322" s="108"/>
      <c r="O322" s="2">
        <v>0</v>
      </c>
      <c r="P322" s="3"/>
    </row>
    <row r="323" spans="1:16" x14ac:dyDescent="0.35">
      <c r="A323">
        <v>71808</v>
      </c>
      <c r="C323" s="2"/>
      <c r="J323" s="100">
        <v>0</v>
      </c>
      <c r="K323" s="2"/>
      <c r="L323" s="3"/>
      <c r="M323" s="108"/>
      <c r="N323" s="108"/>
      <c r="O323" s="2">
        <v>0</v>
      </c>
      <c r="P323" s="3"/>
    </row>
    <row r="324" spans="1:16" x14ac:dyDescent="0.35">
      <c r="A324">
        <v>71809</v>
      </c>
      <c r="C324" s="2"/>
      <c r="J324" s="100">
        <v>3331177.0900000008</v>
      </c>
      <c r="K324" s="2"/>
      <c r="L324" s="3"/>
      <c r="M324" s="108"/>
      <c r="N324" s="108"/>
      <c r="O324" s="2">
        <v>85291.98</v>
      </c>
      <c r="P324" s="3"/>
    </row>
    <row r="325" spans="1:16" x14ac:dyDescent="0.35">
      <c r="A325">
        <v>71810</v>
      </c>
      <c r="C325" s="2"/>
      <c r="J325" s="100">
        <v>6726.5300000000007</v>
      </c>
      <c r="K325" s="2"/>
      <c r="L325" s="3"/>
      <c r="M325" s="108"/>
      <c r="N325" s="108"/>
      <c r="O325" s="2">
        <v>0</v>
      </c>
      <c r="P325" s="3"/>
    </row>
    <row r="326" spans="1:16" x14ac:dyDescent="0.35">
      <c r="A326">
        <v>71811</v>
      </c>
      <c r="C326" s="2"/>
      <c r="J326" s="100">
        <v>0</v>
      </c>
      <c r="K326" s="2"/>
      <c r="L326" s="3"/>
      <c r="M326" s="108"/>
      <c r="N326" s="108"/>
      <c r="O326" s="2">
        <v>0</v>
      </c>
      <c r="P326" s="3"/>
    </row>
    <row r="327" spans="1:16" x14ac:dyDescent="0.35">
      <c r="A327">
        <v>71812</v>
      </c>
      <c r="C327" s="2"/>
      <c r="J327" s="100">
        <v>42949.679999999993</v>
      </c>
      <c r="K327" s="2"/>
      <c r="L327" s="3"/>
      <c r="M327" s="108"/>
      <c r="N327" s="108"/>
      <c r="O327" s="2">
        <v>413.47</v>
      </c>
      <c r="P327" s="3"/>
    </row>
    <row r="328" spans="1:16" x14ac:dyDescent="0.35">
      <c r="A328">
        <v>71813</v>
      </c>
      <c r="C328" s="2"/>
      <c r="J328" s="100">
        <v>0</v>
      </c>
      <c r="K328" s="2"/>
      <c r="L328" s="3"/>
      <c r="M328" s="108"/>
      <c r="N328" s="108"/>
      <c r="O328" s="2">
        <v>0</v>
      </c>
      <c r="P328" s="3"/>
    </row>
    <row r="329" spans="1:16" x14ac:dyDescent="0.35">
      <c r="A329">
        <v>71815</v>
      </c>
      <c r="C329" s="2"/>
      <c r="J329" s="100">
        <v>32309.360000000001</v>
      </c>
      <c r="K329" s="2"/>
      <c r="L329" s="3"/>
      <c r="M329" s="108"/>
      <c r="N329" s="108"/>
      <c r="O329" s="2">
        <v>825.39</v>
      </c>
      <c r="P329" s="3"/>
    </row>
    <row r="330" spans="1:16" x14ac:dyDescent="0.35">
      <c r="A330">
        <v>71817</v>
      </c>
      <c r="C330" s="2"/>
      <c r="J330" s="100">
        <v>0</v>
      </c>
      <c r="K330" s="2"/>
      <c r="L330" s="3"/>
      <c r="M330" s="108"/>
      <c r="N330" s="108"/>
      <c r="O330" s="2">
        <v>0</v>
      </c>
      <c r="P330" s="3"/>
    </row>
    <row r="331" spans="1:16" x14ac:dyDescent="0.35">
      <c r="A331">
        <v>71819</v>
      </c>
      <c r="C331" s="2"/>
      <c r="J331" s="100">
        <v>0</v>
      </c>
      <c r="K331" s="2"/>
      <c r="L331" s="3"/>
      <c r="M331" s="108"/>
      <c r="N331" s="108"/>
      <c r="O331" s="2">
        <v>0</v>
      </c>
      <c r="P331" s="3"/>
    </row>
    <row r="332" spans="1:16" x14ac:dyDescent="0.35">
      <c r="A332">
        <v>71901</v>
      </c>
      <c r="C332" s="2"/>
      <c r="J332" s="100">
        <v>1021067.68</v>
      </c>
      <c r="K332" s="2"/>
      <c r="L332" s="3"/>
      <c r="M332" s="108"/>
      <c r="N332" s="108"/>
      <c r="O332" s="2">
        <v>30440.3</v>
      </c>
      <c r="P332" s="3"/>
    </row>
    <row r="333" spans="1:16" x14ac:dyDescent="0.35">
      <c r="A333">
        <v>71902</v>
      </c>
      <c r="C333" s="2"/>
      <c r="J333" s="100">
        <v>8972.23</v>
      </c>
      <c r="K333" s="2"/>
      <c r="L333" s="3"/>
      <c r="M333" s="108"/>
      <c r="N333" s="108"/>
      <c r="O333" s="2">
        <v>549.19000000000005</v>
      </c>
      <c r="P333" s="3"/>
    </row>
    <row r="334" spans="1:16" x14ac:dyDescent="0.35">
      <c r="A334">
        <v>71904</v>
      </c>
      <c r="C334" s="2"/>
      <c r="J334" s="100">
        <v>113870.30000000002</v>
      </c>
      <c r="K334" s="2"/>
      <c r="L334" s="3"/>
      <c r="M334" s="108"/>
      <c r="N334" s="108"/>
      <c r="O334" s="2">
        <v>3339.77</v>
      </c>
      <c r="P334" s="3"/>
    </row>
    <row r="335" spans="1:16" x14ac:dyDescent="0.35">
      <c r="A335">
        <v>71905</v>
      </c>
      <c r="C335" s="2"/>
      <c r="J335" s="100">
        <v>66326.820000000007</v>
      </c>
      <c r="K335" s="2"/>
      <c r="L335" s="3"/>
      <c r="M335" s="108"/>
      <c r="N335" s="108"/>
      <c r="O335" s="2">
        <v>2470.16</v>
      </c>
      <c r="P335" s="3"/>
    </row>
    <row r="336" spans="1:16" x14ac:dyDescent="0.35">
      <c r="A336">
        <v>71906</v>
      </c>
      <c r="C336" s="2"/>
      <c r="J336" s="100">
        <v>0</v>
      </c>
      <c r="K336" s="2"/>
      <c r="L336" s="3"/>
      <c r="M336" s="108"/>
      <c r="N336" s="108"/>
      <c r="O336" s="2">
        <v>0</v>
      </c>
      <c r="P336" s="3"/>
    </row>
    <row r="337" spans="1:16" x14ac:dyDescent="0.35">
      <c r="A337">
        <v>71907</v>
      </c>
      <c r="C337" s="2"/>
      <c r="J337" s="100">
        <v>0</v>
      </c>
      <c r="K337" s="2"/>
      <c r="L337" s="3"/>
      <c r="M337" s="108"/>
      <c r="N337" s="108"/>
      <c r="O337" s="2">
        <v>0</v>
      </c>
      <c r="P337" s="3"/>
    </row>
    <row r="338" spans="1:16" x14ac:dyDescent="0.35">
      <c r="A338">
        <v>71908</v>
      </c>
      <c r="C338" s="2"/>
      <c r="J338" s="100">
        <v>0</v>
      </c>
      <c r="K338" s="2"/>
      <c r="L338" s="3"/>
      <c r="M338" s="108"/>
      <c r="N338" s="108"/>
      <c r="O338" s="2">
        <v>0</v>
      </c>
      <c r="P338" s="3"/>
    </row>
    <row r="339" spans="1:16" x14ac:dyDescent="0.35">
      <c r="A339">
        <v>72001</v>
      </c>
      <c r="C339" s="2"/>
      <c r="J339" s="100">
        <v>191080.24000000002</v>
      </c>
      <c r="K339" s="2"/>
      <c r="L339" s="3"/>
      <c r="M339" s="108"/>
      <c r="N339" s="108"/>
      <c r="O339" s="2">
        <v>8532.27</v>
      </c>
      <c r="P339" s="3"/>
    </row>
    <row r="340" spans="1:16" x14ac:dyDescent="0.35">
      <c r="A340">
        <v>72002</v>
      </c>
      <c r="C340" s="2"/>
      <c r="J340" s="100">
        <v>1162388.5</v>
      </c>
      <c r="K340" s="2"/>
      <c r="L340" s="3"/>
      <c r="M340" s="108"/>
      <c r="N340" s="108"/>
      <c r="O340" s="2">
        <v>32865.65</v>
      </c>
      <c r="P340" s="3"/>
    </row>
    <row r="341" spans="1:16" x14ac:dyDescent="0.35">
      <c r="A341">
        <v>72004</v>
      </c>
      <c r="C341" s="2"/>
      <c r="J341" s="100">
        <v>0</v>
      </c>
      <c r="K341" s="2"/>
      <c r="L341" s="3"/>
      <c r="M341" s="108"/>
      <c r="N341" s="108"/>
      <c r="O341" s="2">
        <v>0</v>
      </c>
      <c r="P341" s="3"/>
    </row>
    <row r="342" spans="1:16" x14ac:dyDescent="0.35">
      <c r="A342">
        <v>72006</v>
      </c>
      <c r="C342" s="2"/>
      <c r="J342" s="100">
        <v>0</v>
      </c>
      <c r="K342" s="2"/>
      <c r="L342" s="3"/>
      <c r="M342" s="108"/>
      <c r="N342" s="108"/>
      <c r="O342" s="2">
        <v>0</v>
      </c>
      <c r="P342" s="3"/>
    </row>
    <row r="343" spans="1:16" x14ac:dyDescent="0.35">
      <c r="A343">
        <v>72007</v>
      </c>
      <c r="C343" s="2"/>
      <c r="J343" s="100">
        <v>0</v>
      </c>
      <c r="K343" s="2"/>
      <c r="L343" s="3"/>
      <c r="M343" s="108"/>
      <c r="N343" s="108"/>
      <c r="O343" s="2">
        <v>0</v>
      </c>
      <c r="P343" s="3"/>
    </row>
    <row r="344" spans="1:16" x14ac:dyDescent="0.35">
      <c r="A344">
        <v>72009</v>
      </c>
      <c r="C344" s="2"/>
      <c r="J344" s="100">
        <v>0</v>
      </c>
      <c r="K344" s="2"/>
      <c r="L344" s="3"/>
      <c r="M344" s="108"/>
      <c r="N344" s="108"/>
      <c r="O344" s="2">
        <v>0</v>
      </c>
      <c r="P344" s="3"/>
    </row>
    <row r="345" spans="1:16" x14ac:dyDescent="0.35">
      <c r="A345">
        <v>72010</v>
      </c>
      <c r="C345" s="2"/>
      <c r="J345" s="100">
        <v>0</v>
      </c>
      <c r="K345" s="2"/>
      <c r="L345" s="3"/>
      <c r="M345" s="108"/>
      <c r="N345" s="108"/>
      <c r="O345" s="2">
        <v>0</v>
      </c>
      <c r="P345" s="3"/>
    </row>
    <row r="346" spans="1:16" x14ac:dyDescent="0.35">
      <c r="A346">
        <v>72011</v>
      </c>
      <c r="C346" s="2"/>
      <c r="J346" s="100">
        <v>7950.59</v>
      </c>
      <c r="K346" s="2"/>
      <c r="L346" s="3"/>
      <c r="M346" s="108"/>
      <c r="N346" s="108"/>
      <c r="O346" s="2">
        <v>294.67</v>
      </c>
      <c r="P346" s="3"/>
    </row>
    <row r="347" spans="1:16" x14ac:dyDescent="0.35">
      <c r="A347">
        <v>72012</v>
      </c>
      <c r="C347" s="2"/>
      <c r="J347" s="100">
        <v>0</v>
      </c>
      <c r="K347" s="2"/>
      <c r="L347" s="3"/>
      <c r="M347" s="108"/>
      <c r="N347" s="108"/>
      <c r="O347" s="2">
        <v>0</v>
      </c>
      <c r="P347" s="3"/>
    </row>
    <row r="348" spans="1:16" x14ac:dyDescent="0.35">
      <c r="A348">
        <v>72013</v>
      </c>
      <c r="C348" s="2"/>
      <c r="J348" s="100">
        <v>0</v>
      </c>
      <c r="K348" s="2"/>
      <c r="L348" s="3"/>
      <c r="M348" s="108"/>
      <c r="N348" s="108"/>
      <c r="O348" s="2">
        <v>0</v>
      </c>
      <c r="P348" s="3"/>
    </row>
    <row r="349" spans="1:16" x14ac:dyDescent="0.35">
      <c r="A349">
        <v>72101</v>
      </c>
      <c r="C349" s="2"/>
      <c r="J349" s="100">
        <v>2204009.8099999996</v>
      </c>
      <c r="K349" s="2"/>
      <c r="L349" s="3"/>
      <c r="M349" s="108"/>
      <c r="N349" s="108"/>
      <c r="O349" s="2">
        <v>81746.44</v>
      </c>
      <c r="P349" s="3"/>
    </row>
    <row r="350" spans="1:16" x14ac:dyDescent="0.35">
      <c r="A350">
        <v>72102</v>
      </c>
      <c r="C350" s="2"/>
      <c r="J350" s="100">
        <v>3270021.33</v>
      </c>
      <c r="K350" s="2"/>
      <c r="L350" s="3"/>
      <c r="M350" s="108"/>
      <c r="N350" s="108"/>
      <c r="O350" s="2">
        <v>95971.16</v>
      </c>
      <c r="P350" s="3"/>
    </row>
    <row r="351" spans="1:16" x14ac:dyDescent="0.35">
      <c r="A351">
        <v>72108</v>
      </c>
      <c r="C351" s="2"/>
      <c r="J351" s="100">
        <v>29434.91</v>
      </c>
      <c r="K351" s="2"/>
      <c r="L351" s="3"/>
      <c r="M351" s="108"/>
      <c r="N351" s="108"/>
      <c r="O351" s="2">
        <v>1288.04</v>
      </c>
      <c r="P351" s="3"/>
    </row>
    <row r="352" spans="1:16" x14ac:dyDescent="0.35">
      <c r="A352">
        <v>72109</v>
      </c>
      <c r="C352" s="2"/>
      <c r="J352" s="100">
        <v>8993.2899999999991</v>
      </c>
      <c r="K352" s="2"/>
      <c r="L352" s="3"/>
      <c r="M352" s="108"/>
      <c r="N352" s="108"/>
      <c r="O352" s="2">
        <v>522.4</v>
      </c>
      <c r="P352" s="3"/>
    </row>
    <row r="353" spans="1:16" x14ac:dyDescent="0.35">
      <c r="A353">
        <v>72110</v>
      </c>
      <c r="C353" s="2"/>
      <c r="J353" s="100">
        <v>4411.1899999999996</v>
      </c>
      <c r="K353" s="2"/>
      <c r="L353" s="3"/>
      <c r="M353" s="108"/>
      <c r="N353" s="108"/>
      <c r="O353" s="2">
        <v>0</v>
      </c>
      <c r="P353" s="3"/>
    </row>
    <row r="354" spans="1:16" x14ac:dyDescent="0.35">
      <c r="A354">
        <v>72111</v>
      </c>
      <c r="C354" s="2"/>
      <c r="J354" s="100">
        <v>8525.840000000002</v>
      </c>
      <c r="K354" s="2"/>
      <c r="L354" s="3"/>
      <c r="M354" s="108"/>
      <c r="N354" s="108"/>
      <c r="O354" s="2">
        <v>557.22</v>
      </c>
      <c r="P354" s="3"/>
    </row>
    <row r="355" spans="1:16" x14ac:dyDescent="0.35">
      <c r="A355">
        <v>72112</v>
      </c>
      <c r="C355" s="2"/>
      <c r="J355" s="100">
        <v>0</v>
      </c>
      <c r="K355" s="2"/>
      <c r="L355" s="3"/>
      <c r="M355" s="108"/>
      <c r="N355" s="108"/>
      <c r="O355" s="2">
        <v>0</v>
      </c>
      <c r="P355" s="3"/>
    </row>
    <row r="356" spans="1:16" x14ac:dyDescent="0.35">
      <c r="A356">
        <v>72113</v>
      </c>
      <c r="C356" s="2"/>
      <c r="J356" s="100">
        <v>9578.65</v>
      </c>
      <c r="K356" s="2"/>
      <c r="L356" s="3"/>
      <c r="M356" s="108"/>
      <c r="N356" s="108"/>
      <c r="O356" s="2">
        <v>342.44</v>
      </c>
      <c r="P356" s="3"/>
    </row>
    <row r="357" spans="1:16" x14ac:dyDescent="0.35">
      <c r="A357">
        <v>72114</v>
      </c>
      <c r="C357" s="2"/>
      <c r="J357" s="100">
        <v>0</v>
      </c>
      <c r="K357" s="2"/>
      <c r="L357" s="3"/>
      <c r="M357" s="108"/>
      <c r="N357" s="108"/>
      <c r="O357" s="2">
        <v>0</v>
      </c>
      <c r="P357" s="3"/>
    </row>
    <row r="358" spans="1:16" x14ac:dyDescent="0.35">
      <c r="A358">
        <v>72115</v>
      </c>
      <c r="C358" s="2"/>
      <c r="J358" s="100">
        <v>0</v>
      </c>
      <c r="K358" s="2"/>
      <c r="L358" s="3"/>
      <c r="M358" s="108"/>
      <c r="N358" s="108"/>
      <c r="O358" s="2">
        <v>0</v>
      </c>
      <c r="P358" s="3"/>
    </row>
    <row r="359" spans="1:16" x14ac:dyDescent="0.35">
      <c r="A359">
        <v>72116</v>
      </c>
      <c r="C359" s="2"/>
      <c r="J359" s="100">
        <v>0</v>
      </c>
      <c r="K359" s="2"/>
      <c r="L359" s="3"/>
      <c r="M359" s="108"/>
      <c r="N359" s="108"/>
      <c r="O359" s="2">
        <v>0</v>
      </c>
      <c r="P359" s="3"/>
    </row>
    <row r="360" spans="1:16" x14ac:dyDescent="0.35">
      <c r="A360">
        <v>72117</v>
      </c>
      <c r="C360" s="2"/>
      <c r="J360" s="100">
        <v>53496.399999999994</v>
      </c>
      <c r="K360" s="2"/>
      <c r="L360" s="3"/>
      <c r="M360" s="108"/>
      <c r="N360" s="108"/>
      <c r="O360" s="2">
        <v>1039.1199999999999</v>
      </c>
      <c r="P360" s="3"/>
    </row>
    <row r="361" spans="1:16" x14ac:dyDescent="0.35">
      <c r="A361">
        <v>72119</v>
      </c>
      <c r="C361" s="2"/>
      <c r="J361" s="100">
        <v>497365.37</v>
      </c>
      <c r="K361" s="2"/>
      <c r="L361" s="3"/>
      <c r="M361" s="108"/>
      <c r="N361" s="108"/>
      <c r="O361" s="2">
        <v>8931.57</v>
      </c>
      <c r="P361" s="3"/>
    </row>
    <row r="362" spans="1:16" x14ac:dyDescent="0.35">
      <c r="A362">
        <v>72120</v>
      </c>
      <c r="C362" s="2"/>
      <c r="J362" s="100">
        <v>66887.320000000007</v>
      </c>
      <c r="K362" s="2"/>
      <c r="L362" s="3"/>
      <c r="M362" s="108"/>
      <c r="N362" s="108"/>
      <c r="O362" s="2">
        <v>0</v>
      </c>
      <c r="P362" s="3"/>
    </row>
    <row r="363" spans="1:16" x14ac:dyDescent="0.35">
      <c r="A363">
        <v>72122</v>
      </c>
      <c r="C363" s="2"/>
      <c r="J363" s="100">
        <v>60112.280000000006</v>
      </c>
      <c r="K363" s="2"/>
      <c r="L363" s="3"/>
      <c r="M363" s="108"/>
      <c r="N363" s="108"/>
      <c r="O363" s="2">
        <v>2238.4499999999998</v>
      </c>
      <c r="P363" s="3"/>
    </row>
    <row r="364" spans="1:16" x14ac:dyDescent="0.35">
      <c r="A364">
        <v>72123</v>
      </c>
      <c r="C364" s="2"/>
      <c r="J364" s="100">
        <v>71905.849999999991</v>
      </c>
      <c r="K364" s="2"/>
      <c r="L364" s="3"/>
      <c r="M364" s="108"/>
      <c r="N364" s="108"/>
      <c r="O364" s="2">
        <v>0</v>
      </c>
      <c r="P364" s="3"/>
    </row>
    <row r="365" spans="1:16" x14ac:dyDescent="0.35">
      <c r="A365">
        <v>72124</v>
      </c>
      <c r="C365" s="2"/>
      <c r="J365" s="100">
        <v>0</v>
      </c>
      <c r="K365" s="2"/>
      <c r="L365" s="3"/>
      <c r="M365" s="108"/>
      <c r="N365" s="108"/>
      <c r="O365" s="2">
        <v>0</v>
      </c>
      <c r="P365" s="3"/>
    </row>
    <row r="366" spans="1:16" x14ac:dyDescent="0.35">
      <c r="A366">
        <v>72125</v>
      </c>
      <c r="C366" s="2"/>
      <c r="J366" s="100">
        <v>0</v>
      </c>
      <c r="K366" s="2"/>
      <c r="L366" s="3"/>
      <c r="M366" s="108"/>
      <c r="N366" s="108"/>
      <c r="O366" s="2">
        <v>0</v>
      </c>
      <c r="P366" s="3"/>
    </row>
    <row r="367" spans="1:16" x14ac:dyDescent="0.35">
      <c r="A367">
        <v>72126</v>
      </c>
      <c r="C367" s="2"/>
      <c r="J367" s="100">
        <v>17538.52</v>
      </c>
      <c r="K367" s="2"/>
      <c r="L367" s="3"/>
      <c r="M367" s="108"/>
      <c r="N367" s="108"/>
      <c r="O367" s="2">
        <v>546.91</v>
      </c>
      <c r="P367" s="3"/>
    </row>
    <row r="368" spans="1:16" x14ac:dyDescent="0.35">
      <c r="A368">
        <v>72127</v>
      </c>
      <c r="C368" s="2"/>
      <c r="J368" s="100">
        <v>0</v>
      </c>
      <c r="K368" s="2"/>
      <c r="L368" s="3"/>
      <c r="M368" s="108"/>
      <c r="N368" s="108"/>
      <c r="O368" s="2">
        <v>0</v>
      </c>
      <c r="P368" s="3"/>
    </row>
    <row r="369" spans="1:16" x14ac:dyDescent="0.35">
      <c r="A369">
        <v>72129</v>
      </c>
      <c r="C369" s="2"/>
      <c r="J369" s="100">
        <v>0</v>
      </c>
      <c r="K369" s="2"/>
      <c r="L369" s="3"/>
      <c r="M369" s="108"/>
      <c r="N369" s="108"/>
      <c r="O369" s="2">
        <v>0</v>
      </c>
      <c r="P369" s="3"/>
    </row>
    <row r="370" spans="1:16" x14ac:dyDescent="0.35">
      <c r="A370">
        <v>72201</v>
      </c>
      <c r="C370" s="2"/>
      <c r="J370" s="100">
        <v>882251.15999999992</v>
      </c>
      <c r="K370" s="2"/>
      <c r="L370" s="3"/>
      <c r="M370" s="108"/>
      <c r="N370" s="108"/>
      <c r="O370" s="2">
        <v>26945.24</v>
      </c>
      <c r="P370" s="3"/>
    </row>
    <row r="371" spans="1:16" x14ac:dyDescent="0.35">
      <c r="A371">
        <v>72202</v>
      </c>
      <c r="C371" s="2"/>
      <c r="J371" s="100">
        <v>3439013.71</v>
      </c>
      <c r="K371" s="2"/>
      <c r="L371" s="3"/>
      <c r="M371" s="108"/>
      <c r="N371" s="108"/>
      <c r="O371" s="2">
        <v>114304.55</v>
      </c>
      <c r="P371" s="3"/>
    </row>
    <row r="372" spans="1:16" x14ac:dyDescent="0.35">
      <c r="A372">
        <v>72203</v>
      </c>
      <c r="C372" s="2"/>
      <c r="J372" s="100">
        <v>0</v>
      </c>
      <c r="K372" s="2"/>
      <c r="L372" s="3"/>
      <c r="M372" s="108"/>
      <c r="N372" s="108"/>
      <c r="O372" s="2">
        <v>0</v>
      </c>
      <c r="P372" s="3"/>
    </row>
    <row r="373" spans="1:16" x14ac:dyDescent="0.35">
      <c r="A373">
        <v>72204</v>
      </c>
      <c r="C373" s="2"/>
      <c r="J373" s="100">
        <v>0</v>
      </c>
      <c r="K373" s="2"/>
      <c r="L373" s="3"/>
      <c r="M373" s="108"/>
      <c r="N373" s="108"/>
      <c r="O373" s="2">
        <v>0</v>
      </c>
      <c r="P373" s="3"/>
    </row>
    <row r="374" spans="1:16" x14ac:dyDescent="0.35">
      <c r="A374">
        <v>72205</v>
      </c>
      <c r="C374" s="2"/>
      <c r="J374" s="100">
        <v>0</v>
      </c>
      <c r="K374" s="2"/>
      <c r="L374" s="3"/>
      <c r="M374" s="108"/>
      <c r="N374" s="108"/>
      <c r="O374" s="2">
        <v>0</v>
      </c>
      <c r="P374" s="3"/>
    </row>
    <row r="375" spans="1:16" x14ac:dyDescent="0.35">
      <c r="A375">
        <v>72206</v>
      </c>
      <c r="C375" s="2"/>
      <c r="J375" s="100">
        <v>0</v>
      </c>
      <c r="K375" s="2"/>
      <c r="L375" s="3"/>
      <c r="M375" s="108"/>
      <c r="N375" s="108"/>
      <c r="O375" s="2">
        <v>0</v>
      </c>
      <c r="P375" s="3"/>
    </row>
    <row r="376" spans="1:16" x14ac:dyDescent="0.35">
      <c r="A376">
        <v>72207</v>
      </c>
      <c r="C376" s="2"/>
      <c r="J376" s="100">
        <v>0</v>
      </c>
      <c r="K376" s="2"/>
      <c r="L376" s="3"/>
      <c r="M376" s="108"/>
      <c r="N376" s="108"/>
      <c r="O376" s="2">
        <v>0</v>
      </c>
      <c r="P376" s="3"/>
    </row>
    <row r="377" spans="1:16" x14ac:dyDescent="0.35">
      <c r="A377">
        <v>72210</v>
      </c>
      <c r="C377" s="2"/>
      <c r="J377" s="100">
        <v>0</v>
      </c>
      <c r="K377" s="2"/>
      <c r="L377" s="3"/>
      <c r="M377" s="108"/>
      <c r="N377" s="108"/>
      <c r="O377" s="2">
        <v>0</v>
      </c>
      <c r="P377" s="3"/>
    </row>
    <row r="378" spans="1:16" x14ac:dyDescent="0.35">
      <c r="A378">
        <v>72301</v>
      </c>
      <c r="C378" s="2"/>
      <c r="J378" s="100">
        <v>0</v>
      </c>
      <c r="K378" s="2"/>
      <c r="L378" s="3"/>
      <c r="M378" s="108"/>
      <c r="N378" s="108"/>
      <c r="O378" s="2">
        <v>0</v>
      </c>
      <c r="P378" s="3"/>
    </row>
    <row r="379" spans="1:16" x14ac:dyDescent="0.35">
      <c r="A379">
        <v>72302</v>
      </c>
      <c r="C379" s="2"/>
      <c r="J379" s="100">
        <v>3683193.93</v>
      </c>
      <c r="K379" s="2"/>
      <c r="L379" s="3"/>
      <c r="M379" s="108"/>
      <c r="N379" s="108"/>
      <c r="O379" s="2">
        <v>104849.77</v>
      </c>
      <c r="P379" s="3"/>
    </row>
    <row r="380" spans="1:16" x14ac:dyDescent="0.35">
      <c r="A380">
        <v>72303</v>
      </c>
      <c r="C380" s="2"/>
      <c r="J380" s="100">
        <v>22810.359999999997</v>
      </c>
      <c r="K380" s="2"/>
      <c r="L380" s="3"/>
      <c r="M380" s="108"/>
      <c r="N380" s="108"/>
      <c r="O380" s="2">
        <v>0</v>
      </c>
      <c r="P380" s="3"/>
    </row>
    <row r="381" spans="1:16" x14ac:dyDescent="0.35">
      <c r="A381">
        <v>72304</v>
      </c>
      <c r="C381" s="2"/>
      <c r="J381" s="100">
        <v>3070.4700000000007</v>
      </c>
      <c r="K381" s="2"/>
      <c r="L381" s="3"/>
      <c r="M381" s="108"/>
      <c r="N381" s="108"/>
      <c r="O381" s="2">
        <v>277.37</v>
      </c>
      <c r="P381" s="3"/>
    </row>
    <row r="382" spans="1:16" x14ac:dyDescent="0.35">
      <c r="A382">
        <v>72305</v>
      </c>
      <c r="C382" s="2"/>
      <c r="J382" s="100">
        <v>14005656.73</v>
      </c>
      <c r="K382" s="2"/>
      <c r="L382" s="3"/>
      <c r="M382" s="108"/>
      <c r="N382" s="108"/>
      <c r="O382" s="2">
        <v>398827.73</v>
      </c>
      <c r="P382" s="3"/>
    </row>
    <row r="383" spans="1:16" x14ac:dyDescent="0.35">
      <c r="A383">
        <v>72306</v>
      </c>
      <c r="C383" s="2"/>
      <c r="J383" s="100">
        <v>0</v>
      </c>
      <c r="K383" s="2"/>
      <c r="L383" s="3"/>
      <c r="M383" s="108"/>
      <c r="N383" s="108"/>
      <c r="O383" s="2">
        <v>0</v>
      </c>
      <c r="P383" s="3"/>
    </row>
    <row r="384" spans="1:16" x14ac:dyDescent="0.35">
      <c r="A384">
        <v>72307</v>
      </c>
      <c r="C384" s="2"/>
      <c r="J384" s="100">
        <v>1132760.99</v>
      </c>
      <c r="K384" s="2"/>
      <c r="L384" s="3"/>
      <c r="M384" s="108"/>
      <c r="N384" s="108"/>
      <c r="O384" s="2">
        <v>0</v>
      </c>
      <c r="P384" s="3"/>
    </row>
    <row r="385" spans="1:16" x14ac:dyDescent="0.35">
      <c r="A385">
        <v>72309</v>
      </c>
      <c r="C385" s="2"/>
      <c r="J385" s="100">
        <v>2147154.1799999997</v>
      </c>
      <c r="K385" s="2"/>
      <c r="L385" s="3"/>
      <c r="M385" s="108"/>
      <c r="N385" s="108"/>
      <c r="O385" s="2">
        <v>46389.13</v>
      </c>
      <c r="P385" s="3"/>
    </row>
    <row r="386" spans="1:16" x14ac:dyDescent="0.35">
      <c r="A386">
        <v>72314</v>
      </c>
      <c r="C386" s="2"/>
      <c r="J386" s="100">
        <v>628297.38</v>
      </c>
      <c r="K386" s="2"/>
      <c r="L386" s="3"/>
      <c r="M386" s="108"/>
      <c r="N386" s="108"/>
      <c r="O386" s="2">
        <v>0</v>
      </c>
      <c r="P386" s="3"/>
    </row>
    <row r="387" spans="1:16" x14ac:dyDescent="0.35">
      <c r="A387">
        <v>72316</v>
      </c>
      <c r="C387" s="2"/>
      <c r="J387" s="100">
        <v>0</v>
      </c>
      <c r="K387" s="2"/>
      <c r="L387" s="3"/>
      <c r="M387" s="108"/>
      <c r="N387" s="108"/>
      <c r="O387" s="2">
        <v>0</v>
      </c>
      <c r="P387" s="3"/>
    </row>
    <row r="388" spans="1:16" x14ac:dyDescent="0.35">
      <c r="A388">
        <v>72319</v>
      </c>
      <c r="C388" s="2"/>
      <c r="J388" s="100">
        <v>0</v>
      </c>
      <c r="K388" s="2"/>
      <c r="L388" s="3"/>
      <c r="M388" s="108"/>
      <c r="N388" s="108"/>
      <c r="O388" s="2">
        <v>0</v>
      </c>
      <c r="P388" s="3"/>
    </row>
    <row r="389" spans="1:16" x14ac:dyDescent="0.35">
      <c r="A389">
        <v>72321</v>
      </c>
      <c r="C389" s="2"/>
      <c r="J389" s="100">
        <v>0</v>
      </c>
      <c r="K389" s="2"/>
      <c r="L389" s="3"/>
      <c r="M389" s="108"/>
      <c r="N389" s="108"/>
      <c r="O389" s="2">
        <v>299.82</v>
      </c>
      <c r="P389" s="3"/>
    </row>
    <row r="390" spans="1:16" x14ac:dyDescent="0.35">
      <c r="A390">
        <v>72322</v>
      </c>
      <c r="C390" s="2"/>
      <c r="J390" s="100">
        <v>461476.16000000003</v>
      </c>
      <c r="K390" s="2"/>
      <c r="L390" s="3"/>
      <c r="M390" s="108"/>
      <c r="N390" s="108"/>
      <c r="O390" s="2">
        <v>0</v>
      </c>
      <c r="P390" s="3"/>
    </row>
    <row r="391" spans="1:16" x14ac:dyDescent="0.35">
      <c r="A391">
        <v>72323</v>
      </c>
      <c r="C391" s="2"/>
      <c r="J391" s="100">
        <v>1405274.6500000001</v>
      </c>
      <c r="K391" s="2"/>
      <c r="L391" s="3"/>
      <c r="M391" s="108"/>
      <c r="N391" s="108"/>
      <c r="O391" s="2">
        <v>45159.42</v>
      </c>
      <c r="P391" s="3"/>
    </row>
    <row r="392" spans="1:16" x14ac:dyDescent="0.35">
      <c r="A392">
        <v>72324</v>
      </c>
      <c r="C392" s="2"/>
      <c r="J392" s="100">
        <v>664515.89000000013</v>
      </c>
      <c r="K392" s="2"/>
      <c r="L392" s="3"/>
      <c r="M392" s="108"/>
      <c r="N392" s="108"/>
      <c r="O392" s="2">
        <v>0</v>
      </c>
      <c r="P392" s="3"/>
    </row>
    <row r="393" spans="1:16" x14ac:dyDescent="0.35">
      <c r="A393">
        <v>72327</v>
      </c>
      <c r="C393" s="2"/>
      <c r="J393" s="100">
        <v>0</v>
      </c>
      <c r="K393" s="2"/>
      <c r="L393" s="3"/>
      <c r="M393" s="108"/>
      <c r="N393" s="108"/>
      <c r="O393" s="2">
        <v>0</v>
      </c>
      <c r="P393" s="3"/>
    </row>
    <row r="394" spans="1:16" x14ac:dyDescent="0.35">
      <c r="A394">
        <v>72328</v>
      </c>
      <c r="C394" s="2"/>
      <c r="J394" s="100">
        <v>137737.65999999997</v>
      </c>
      <c r="K394" s="2"/>
      <c r="L394" s="3"/>
      <c r="M394" s="108"/>
      <c r="N394" s="108"/>
      <c r="O394" s="2">
        <v>0</v>
      </c>
      <c r="P394" s="3"/>
    </row>
    <row r="395" spans="1:16" x14ac:dyDescent="0.35">
      <c r="A395">
        <v>72329</v>
      </c>
      <c r="C395" s="2"/>
      <c r="J395" s="100">
        <v>812494.22</v>
      </c>
      <c r="K395" s="2"/>
      <c r="L395" s="3"/>
      <c r="M395" s="108"/>
      <c r="N395" s="108"/>
      <c r="O395" s="2">
        <v>0</v>
      </c>
      <c r="P395" s="3"/>
    </row>
    <row r="396" spans="1:16" x14ac:dyDescent="0.35">
      <c r="A396">
        <v>72330</v>
      </c>
      <c r="C396" s="2"/>
      <c r="J396" s="100">
        <v>0</v>
      </c>
      <c r="K396" s="2"/>
      <c r="L396" s="3"/>
      <c r="M396" s="108"/>
      <c r="N396" s="108"/>
      <c r="O396" s="2">
        <v>0</v>
      </c>
      <c r="P396" s="3"/>
    </row>
    <row r="397" spans="1:16" x14ac:dyDescent="0.35">
      <c r="A397">
        <v>72331</v>
      </c>
      <c r="C397" s="2"/>
      <c r="J397" s="100">
        <v>0</v>
      </c>
      <c r="K397" s="2"/>
      <c r="L397" s="3"/>
      <c r="M397" s="108"/>
      <c r="N397" s="108"/>
      <c r="O397" s="2">
        <v>0</v>
      </c>
      <c r="P397" s="3"/>
    </row>
    <row r="398" spans="1:16" x14ac:dyDescent="0.35">
      <c r="A398">
        <v>72332</v>
      </c>
      <c r="C398" s="2"/>
      <c r="J398" s="100">
        <v>826021.81</v>
      </c>
      <c r="K398" s="2"/>
      <c r="L398" s="3"/>
      <c r="M398" s="108"/>
      <c r="N398" s="108"/>
      <c r="O398" s="2">
        <v>17342.400000000001</v>
      </c>
      <c r="P398" s="3"/>
    </row>
    <row r="399" spans="1:16" x14ac:dyDescent="0.35">
      <c r="A399">
        <v>72333</v>
      </c>
      <c r="C399" s="2"/>
      <c r="J399" s="100">
        <v>462474.63</v>
      </c>
      <c r="K399" s="2"/>
      <c r="L399" s="3"/>
      <c r="M399" s="108"/>
      <c r="N399" s="108"/>
      <c r="O399" s="2">
        <v>13560.3</v>
      </c>
      <c r="P399" s="3"/>
    </row>
    <row r="400" spans="1:16" x14ac:dyDescent="0.35">
      <c r="A400">
        <v>72334</v>
      </c>
      <c r="C400" s="2"/>
      <c r="J400" s="100">
        <v>0</v>
      </c>
      <c r="K400" s="2"/>
      <c r="L400" s="3"/>
      <c r="M400" s="108"/>
      <c r="N400" s="108"/>
      <c r="O400" s="2">
        <v>0</v>
      </c>
      <c r="P400" s="3"/>
    </row>
    <row r="401" spans="1:16" x14ac:dyDescent="0.35">
      <c r="A401">
        <v>72335</v>
      </c>
      <c r="C401" s="2"/>
      <c r="J401" s="100">
        <v>0</v>
      </c>
      <c r="K401" s="2"/>
      <c r="L401" s="3"/>
      <c r="M401" s="108"/>
      <c r="N401" s="108"/>
      <c r="O401" s="2">
        <v>0</v>
      </c>
      <c r="P401" s="3"/>
    </row>
    <row r="402" spans="1:16" x14ac:dyDescent="0.35">
      <c r="A402">
        <v>72338</v>
      </c>
      <c r="C402" s="2"/>
      <c r="J402" s="100">
        <v>837630.8600000001</v>
      </c>
      <c r="K402" s="2"/>
      <c r="L402" s="3"/>
      <c r="M402" s="108"/>
      <c r="N402" s="108"/>
      <c r="O402" s="2">
        <v>0</v>
      </c>
      <c r="P402" s="3"/>
    </row>
    <row r="403" spans="1:16" x14ac:dyDescent="0.35">
      <c r="A403">
        <v>72339</v>
      </c>
      <c r="C403" s="2"/>
      <c r="J403" s="100">
        <v>0</v>
      </c>
      <c r="K403" s="2"/>
      <c r="L403" s="3"/>
      <c r="M403" s="108"/>
      <c r="N403" s="108"/>
      <c r="O403" s="2">
        <v>0</v>
      </c>
      <c r="P403" s="3"/>
    </row>
    <row r="404" spans="1:16" x14ac:dyDescent="0.35">
      <c r="A404">
        <v>72340</v>
      </c>
      <c r="C404" s="2"/>
      <c r="J404" s="100">
        <v>228885.21</v>
      </c>
      <c r="K404" s="2"/>
      <c r="L404" s="3"/>
      <c r="M404" s="108"/>
      <c r="N404" s="108"/>
      <c r="O404" s="2">
        <v>0</v>
      </c>
      <c r="P404" s="3"/>
    </row>
    <row r="405" spans="1:16" x14ac:dyDescent="0.35">
      <c r="A405">
        <v>72342</v>
      </c>
      <c r="C405" s="2"/>
      <c r="J405" s="100">
        <v>0</v>
      </c>
      <c r="K405" s="2"/>
      <c r="L405" s="3"/>
      <c r="M405" s="108"/>
      <c r="N405" s="108"/>
      <c r="O405" s="2">
        <v>0</v>
      </c>
      <c r="P405" s="3"/>
    </row>
    <row r="406" spans="1:16" x14ac:dyDescent="0.35">
      <c r="A406">
        <v>72343</v>
      </c>
      <c r="C406" s="2"/>
      <c r="J406" s="100">
        <v>412449.14</v>
      </c>
      <c r="K406" s="2"/>
      <c r="L406" s="3"/>
      <c r="M406" s="108"/>
      <c r="N406" s="108"/>
      <c r="O406" s="2">
        <v>0</v>
      </c>
      <c r="P406" s="3"/>
    </row>
    <row r="407" spans="1:16" x14ac:dyDescent="0.35">
      <c r="A407">
        <v>72346</v>
      </c>
      <c r="C407" s="2"/>
      <c r="J407" s="100">
        <v>759482.49999999988</v>
      </c>
      <c r="K407" s="2"/>
      <c r="L407" s="3"/>
      <c r="M407" s="108"/>
      <c r="N407" s="108"/>
      <c r="O407" s="2">
        <v>0</v>
      </c>
      <c r="P407" s="3"/>
    </row>
    <row r="408" spans="1:16" x14ac:dyDescent="0.35">
      <c r="A408">
        <v>72347</v>
      </c>
      <c r="C408" s="2"/>
      <c r="J408" s="100">
        <v>216887.34</v>
      </c>
      <c r="K408" s="2"/>
      <c r="L408" s="3"/>
      <c r="M408" s="108"/>
      <c r="N408" s="108"/>
      <c r="O408" s="2">
        <v>0</v>
      </c>
      <c r="P408" s="3"/>
    </row>
    <row r="409" spans="1:16" x14ac:dyDescent="0.35">
      <c r="A409">
        <v>72348</v>
      </c>
      <c r="C409" s="2"/>
      <c r="J409" s="100">
        <v>0</v>
      </c>
      <c r="K409" s="2"/>
      <c r="L409" s="3"/>
      <c r="M409" s="108"/>
      <c r="N409" s="108"/>
      <c r="O409" s="2">
        <v>0</v>
      </c>
      <c r="P409" s="3"/>
    </row>
    <row r="410" spans="1:16" x14ac:dyDescent="0.35">
      <c r="A410">
        <v>72349</v>
      </c>
      <c r="C410" s="2"/>
      <c r="J410" s="100">
        <v>164740.85</v>
      </c>
      <c r="K410" s="2"/>
      <c r="L410" s="3"/>
      <c r="M410" s="108"/>
      <c r="N410" s="108"/>
      <c r="O410" s="2">
        <v>0</v>
      </c>
      <c r="P410" s="3"/>
    </row>
    <row r="411" spans="1:16" x14ac:dyDescent="0.35">
      <c r="A411">
        <v>72351</v>
      </c>
      <c r="C411" s="2"/>
      <c r="J411" s="100">
        <v>0</v>
      </c>
      <c r="K411" s="2"/>
      <c r="L411" s="3"/>
      <c r="M411" s="108"/>
      <c r="N411" s="108"/>
      <c r="O411" s="2">
        <v>0</v>
      </c>
      <c r="P411" s="3"/>
    </row>
    <row r="412" spans="1:16" x14ac:dyDescent="0.35">
      <c r="A412">
        <v>72352</v>
      </c>
      <c r="C412" s="2"/>
      <c r="J412" s="100">
        <v>295609.08</v>
      </c>
      <c r="K412" s="2"/>
      <c r="L412" s="3"/>
      <c r="M412" s="108"/>
      <c r="N412" s="108"/>
      <c r="O412" s="2">
        <v>0</v>
      </c>
      <c r="P412" s="3"/>
    </row>
    <row r="413" spans="1:16" x14ac:dyDescent="0.35">
      <c r="A413">
        <v>72353</v>
      </c>
      <c r="C413" s="2"/>
      <c r="J413" s="100">
        <v>66752.59</v>
      </c>
      <c r="K413" s="2"/>
      <c r="L413" s="3"/>
      <c r="M413" s="108"/>
      <c r="N413" s="108"/>
      <c r="O413" s="2">
        <v>0</v>
      </c>
      <c r="P413" s="3"/>
    </row>
    <row r="414" spans="1:16" x14ac:dyDescent="0.35">
      <c r="A414">
        <v>72401</v>
      </c>
      <c r="C414" s="2"/>
      <c r="J414" s="100">
        <v>0</v>
      </c>
      <c r="K414" s="2"/>
      <c r="L414" s="3"/>
      <c r="M414" s="108"/>
      <c r="N414" s="108"/>
      <c r="O414" s="2">
        <v>0</v>
      </c>
      <c r="P414" s="3"/>
    </row>
    <row r="415" spans="1:16" x14ac:dyDescent="0.35">
      <c r="A415">
        <v>72402</v>
      </c>
      <c r="C415" s="2"/>
      <c r="J415" s="100">
        <v>1150110.73</v>
      </c>
      <c r="K415" s="2"/>
      <c r="L415" s="3"/>
      <c r="M415" s="108"/>
      <c r="N415" s="108"/>
      <c r="O415" s="2">
        <v>25427.33</v>
      </c>
      <c r="P415" s="3"/>
    </row>
    <row r="416" spans="1:16" x14ac:dyDescent="0.35">
      <c r="A416">
        <v>72403</v>
      </c>
      <c r="C416" s="2"/>
      <c r="J416" s="100">
        <v>1857456.46</v>
      </c>
      <c r="K416" s="2"/>
      <c r="L416" s="3"/>
      <c r="M416" s="108"/>
      <c r="N416" s="108"/>
      <c r="O416" s="2">
        <v>57039.96</v>
      </c>
      <c r="P416" s="3"/>
    </row>
    <row r="417" spans="1:16" x14ac:dyDescent="0.35">
      <c r="A417">
        <v>72404</v>
      </c>
      <c r="C417" s="2"/>
      <c r="J417" s="100">
        <v>0</v>
      </c>
      <c r="K417" s="2"/>
      <c r="L417" s="3"/>
      <c r="M417" s="108"/>
      <c r="N417" s="108"/>
      <c r="O417" s="2">
        <v>0</v>
      </c>
      <c r="P417" s="3"/>
    </row>
    <row r="418" spans="1:16" x14ac:dyDescent="0.35">
      <c r="A418">
        <v>72407</v>
      </c>
      <c r="C418" s="2"/>
      <c r="J418" s="100">
        <v>0</v>
      </c>
      <c r="K418" s="2"/>
      <c r="L418" s="3"/>
      <c r="M418" s="108"/>
      <c r="N418" s="108"/>
      <c r="O418" s="2">
        <v>0</v>
      </c>
      <c r="P418" s="3"/>
    </row>
    <row r="419" spans="1:16" x14ac:dyDescent="0.35">
      <c r="A419">
        <v>72408</v>
      </c>
      <c r="C419" s="2"/>
      <c r="J419" s="100">
        <v>0</v>
      </c>
      <c r="K419" s="2"/>
      <c r="L419" s="3"/>
      <c r="M419" s="108"/>
      <c r="N419" s="108"/>
      <c r="O419" s="2">
        <v>0</v>
      </c>
      <c r="P419" s="3"/>
    </row>
    <row r="420" spans="1:16" x14ac:dyDescent="0.35">
      <c r="A420">
        <v>72409</v>
      </c>
      <c r="C420" s="2"/>
      <c r="J420" s="100">
        <v>8970.18</v>
      </c>
      <c r="K420" s="2"/>
      <c r="L420" s="3"/>
      <c r="M420" s="108"/>
      <c r="N420" s="108"/>
      <c r="O420" s="2">
        <v>595.75</v>
      </c>
      <c r="P420" s="3"/>
    </row>
    <row r="421" spans="1:16" x14ac:dyDescent="0.35">
      <c r="A421">
        <v>72411</v>
      </c>
      <c r="C421" s="2"/>
      <c r="J421" s="100">
        <v>0</v>
      </c>
      <c r="K421" s="2"/>
      <c r="L421" s="3"/>
      <c r="M421" s="108"/>
      <c r="N421" s="108"/>
      <c r="O421" s="2">
        <v>0</v>
      </c>
      <c r="P421" s="3"/>
    </row>
    <row r="422" spans="1:16" x14ac:dyDescent="0.35">
      <c r="A422">
        <v>72412</v>
      </c>
      <c r="C422" s="2"/>
      <c r="J422" s="100">
        <v>62842.799999999996</v>
      </c>
      <c r="K422" s="2"/>
      <c r="L422" s="3"/>
      <c r="M422" s="108"/>
      <c r="N422" s="108"/>
      <c r="O422" s="2">
        <v>2880.87</v>
      </c>
      <c r="P422" s="3"/>
    </row>
    <row r="423" spans="1:16" x14ac:dyDescent="0.35">
      <c r="A423">
        <v>72413</v>
      </c>
      <c r="C423" s="2"/>
      <c r="J423" s="100">
        <v>0</v>
      </c>
      <c r="K423" s="2"/>
      <c r="L423" s="3"/>
      <c r="M423" s="108"/>
      <c r="N423" s="108"/>
      <c r="O423" s="2">
        <v>0</v>
      </c>
      <c r="P423" s="3"/>
    </row>
    <row r="424" spans="1:16" x14ac:dyDescent="0.35">
      <c r="A424">
        <v>72415</v>
      </c>
      <c r="C424" s="2"/>
      <c r="J424" s="100">
        <v>0</v>
      </c>
      <c r="K424" s="2"/>
      <c r="L424" s="3"/>
      <c r="M424" s="108"/>
      <c r="N424" s="108"/>
      <c r="O424" s="2">
        <v>0</v>
      </c>
      <c r="P424" s="3"/>
    </row>
    <row r="425" spans="1:16" x14ac:dyDescent="0.35">
      <c r="A425">
        <v>72416</v>
      </c>
      <c r="C425" s="2"/>
      <c r="J425" s="100">
        <v>0</v>
      </c>
      <c r="K425" s="2"/>
      <c r="L425" s="3"/>
      <c r="M425" s="108"/>
      <c r="N425" s="108"/>
      <c r="O425" s="2">
        <v>0</v>
      </c>
      <c r="P425" s="3"/>
    </row>
    <row r="426" spans="1:16" x14ac:dyDescent="0.35">
      <c r="A426">
        <v>72501</v>
      </c>
      <c r="C426" s="2"/>
      <c r="J426" s="100">
        <v>702713.0399999998</v>
      </c>
      <c r="K426" s="2"/>
      <c r="L426" s="3"/>
      <c r="M426" s="108"/>
      <c r="N426" s="108"/>
      <c r="O426" s="2">
        <v>25818.61</v>
      </c>
      <c r="P426" s="3"/>
    </row>
    <row r="427" spans="1:16" x14ac:dyDescent="0.35">
      <c r="A427">
        <v>72502</v>
      </c>
      <c r="C427" s="2"/>
      <c r="J427" s="100">
        <v>57601.9</v>
      </c>
      <c r="K427" s="2"/>
      <c r="L427" s="3"/>
      <c r="M427" s="108"/>
      <c r="N427" s="108"/>
      <c r="O427" s="2">
        <v>2376.02</v>
      </c>
      <c r="P427" s="3"/>
    </row>
    <row r="428" spans="1:16" x14ac:dyDescent="0.35">
      <c r="A428">
        <v>72504</v>
      </c>
      <c r="C428" s="2"/>
      <c r="J428" s="100">
        <v>0</v>
      </c>
      <c r="K428" s="2"/>
      <c r="L428" s="3"/>
      <c r="M428" s="108"/>
      <c r="N428" s="108"/>
      <c r="O428" s="2">
        <v>0</v>
      </c>
      <c r="P428" s="3"/>
    </row>
    <row r="429" spans="1:16" x14ac:dyDescent="0.35">
      <c r="A429">
        <v>72506</v>
      </c>
      <c r="C429" s="2"/>
      <c r="J429" s="100">
        <v>0</v>
      </c>
      <c r="K429" s="2"/>
      <c r="L429" s="3"/>
      <c r="M429" s="108"/>
      <c r="N429" s="108"/>
      <c r="O429" s="2">
        <v>0</v>
      </c>
      <c r="P429" s="3"/>
    </row>
    <row r="430" spans="1:16" x14ac:dyDescent="0.35">
      <c r="A430">
        <v>72507</v>
      </c>
      <c r="C430" s="2"/>
      <c r="J430" s="100">
        <v>0</v>
      </c>
      <c r="K430" s="2"/>
      <c r="L430" s="3"/>
      <c r="M430" s="108"/>
      <c r="N430" s="108"/>
      <c r="O430" s="2">
        <v>0</v>
      </c>
      <c r="P430" s="3"/>
    </row>
    <row r="431" spans="1:16" x14ac:dyDescent="0.35">
      <c r="A431">
        <v>72509</v>
      </c>
      <c r="C431" s="2"/>
      <c r="J431" s="100">
        <v>73442.36</v>
      </c>
      <c r="K431" s="2"/>
      <c r="L431" s="3"/>
      <c r="M431" s="108"/>
      <c r="N431" s="108"/>
      <c r="O431" s="2">
        <v>3930.25</v>
      </c>
      <c r="P431" s="3"/>
    </row>
    <row r="432" spans="1:16" x14ac:dyDescent="0.35">
      <c r="A432">
        <v>72510</v>
      </c>
      <c r="C432" s="2"/>
      <c r="J432" s="100">
        <v>123991.01</v>
      </c>
      <c r="K432" s="2"/>
      <c r="L432" s="3"/>
      <c r="M432" s="108"/>
      <c r="N432" s="108"/>
      <c r="O432" s="2">
        <v>3307.08</v>
      </c>
      <c r="P432" s="3"/>
    </row>
    <row r="433" spans="1:16" x14ac:dyDescent="0.35">
      <c r="A433">
        <v>72512</v>
      </c>
      <c r="C433" s="2"/>
      <c r="J433" s="100">
        <v>0</v>
      </c>
      <c r="K433" s="2"/>
      <c r="L433" s="3"/>
      <c r="M433" s="108"/>
      <c r="N433" s="108"/>
      <c r="O433" s="2">
        <v>0</v>
      </c>
      <c r="P433" s="3"/>
    </row>
    <row r="434" spans="1:16" x14ac:dyDescent="0.35">
      <c r="A434">
        <v>72513</v>
      </c>
      <c r="C434" s="2"/>
      <c r="J434" s="100">
        <v>0</v>
      </c>
      <c r="K434" s="2"/>
      <c r="L434" s="3"/>
      <c r="M434" s="108"/>
      <c r="N434" s="108"/>
      <c r="O434" s="2">
        <v>0</v>
      </c>
      <c r="P434" s="3"/>
    </row>
    <row r="435" spans="1:16" x14ac:dyDescent="0.35">
      <c r="A435">
        <v>72515</v>
      </c>
      <c r="C435" s="2"/>
      <c r="J435" s="100">
        <v>0</v>
      </c>
      <c r="K435" s="2"/>
      <c r="L435" s="3"/>
      <c r="M435" s="108"/>
      <c r="N435" s="108"/>
      <c r="O435" s="2">
        <v>0</v>
      </c>
      <c r="P435" s="3"/>
    </row>
    <row r="436" spans="1:16" x14ac:dyDescent="0.35">
      <c r="A436">
        <v>72601</v>
      </c>
      <c r="C436" s="2"/>
      <c r="J436" s="100">
        <v>18749408.820000004</v>
      </c>
      <c r="K436" s="2"/>
      <c r="L436" s="3"/>
      <c r="M436" s="108"/>
      <c r="N436" s="108"/>
      <c r="O436" s="2">
        <v>457482.85</v>
      </c>
      <c r="P436" s="3"/>
    </row>
    <row r="437" spans="1:16" x14ac:dyDescent="0.35">
      <c r="A437">
        <v>72602</v>
      </c>
      <c r="C437" s="2"/>
      <c r="J437" s="100">
        <v>1559814.67</v>
      </c>
      <c r="K437" s="2"/>
      <c r="L437" s="3"/>
      <c r="M437" s="108"/>
      <c r="N437" s="108"/>
      <c r="O437" s="2">
        <v>38295.17</v>
      </c>
      <c r="P437" s="3"/>
    </row>
    <row r="438" spans="1:16" x14ac:dyDescent="0.35">
      <c r="A438">
        <v>72604</v>
      </c>
      <c r="C438" s="2"/>
      <c r="J438" s="100">
        <v>8171899.96</v>
      </c>
      <c r="K438" s="2"/>
      <c r="L438" s="3"/>
      <c r="M438" s="108"/>
      <c r="N438" s="108"/>
      <c r="O438" s="2">
        <v>216282.81</v>
      </c>
      <c r="P438" s="3"/>
    </row>
    <row r="439" spans="1:16" x14ac:dyDescent="0.35">
      <c r="A439">
        <v>72605</v>
      </c>
      <c r="C439" s="2"/>
      <c r="J439" s="100">
        <v>407718.13</v>
      </c>
      <c r="K439" s="2"/>
      <c r="L439" s="3"/>
      <c r="M439" s="108"/>
      <c r="N439" s="108"/>
      <c r="O439" s="2">
        <v>15125.87</v>
      </c>
      <c r="P439" s="3"/>
    </row>
    <row r="440" spans="1:16" x14ac:dyDescent="0.35">
      <c r="A440">
        <v>72606</v>
      </c>
      <c r="C440" s="2"/>
      <c r="J440" s="100">
        <v>134060.24</v>
      </c>
      <c r="K440" s="2"/>
      <c r="L440" s="3"/>
      <c r="M440" s="108"/>
      <c r="N440" s="108"/>
      <c r="O440" s="2">
        <v>4989.59</v>
      </c>
      <c r="P440" s="3"/>
    </row>
    <row r="441" spans="1:16" x14ac:dyDescent="0.35">
      <c r="A441">
        <v>72608</v>
      </c>
      <c r="C441" s="2"/>
      <c r="J441" s="100">
        <v>0</v>
      </c>
      <c r="K441" s="2"/>
      <c r="L441" s="3"/>
      <c r="M441" s="108"/>
      <c r="N441" s="108"/>
      <c r="O441" s="2">
        <v>0</v>
      </c>
      <c r="P441" s="3"/>
    </row>
    <row r="442" spans="1:16" x14ac:dyDescent="0.35">
      <c r="A442">
        <v>72609</v>
      </c>
      <c r="C442" s="2"/>
      <c r="J442" s="100">
        <v>0</v>
      </c>
      <c r="K442" s="2"/>
      <c r="L442" s="3"/>
      <c r="M442" s="108"/>
      <c r="N442" s="108"/>
      <c r="O442" s="2">
        <v>0</v>
      </c>
      <c r="P442" s="3"/>
    </row>
    <row r="443" spans="1:16" x14ac:dyDescent="0.35">
      <c r="A443">
        <v>72611</v>
      </c>
      <c r="C443" s="2"/>
      <c r="J443" s="100">
        <v>0</v>
      </c>
      <c r="K443" s="2"/>
      <c r="L443" s="3"/>
      <c r="M443" s="108"/>
      <c r="N443" s="108"/>
      <c r="O443" s="2">
        <v>0</v>
      </c>
      <c r="P443" s="3"/>
    </row>
    <row r="444" spans="1:16" x14ac:dyDescent="0.35">
      <c r="A444">
        <v>72612</v>
      </c>
      <c r="C444" s="2"/>
      <c r="J444" s="100">
        <v>0</v>
      </c>
      <c r="K444" s="2"/>
      <c r="L444" s="3"/>
      <c r="M444" s="108"/>
      <c r="N444" s="108"/>
      <c r="O444" s="2">
        <v>0</v>
      </c>
      <c r="P444" s="3"/>
    </row>
    <row r="445" spans="1:16" x14ac:dyDescent="0.35">
      <c r="A445">
        <v>72613</v>
      </c>
      <c r="C445" s="2"/>
      <c r="J445" s="100">
        <v>38826.11</v>
      </c>
      <c r="K445" s="2"/>
      <c r="L445" s="3"/>
      <c r="M445" s="108"/>
      <c r="N445" s="108"/>
      <c r="O445" s="2">
        <v>1027.69</v>
      </c>
      <c r="P445" s="3"/>
    </row>
    <row r="446" spans="1:16" x14ac:dyDescent="0.35">
      <c r="A446">
        <v>72614</v>
      </c>
      <c r="C446" s="2"/>
      <c r="J446" s="100">
        <v>72659.709999999992</v>
      </c>
      <c r="K446" s="2"/>
      <c r="L446" s="3"/>
      <c r="M446" s="108"/>
      <c r="N446" s="108"/>
      <c r="O446" s="2">
        <v>2076.4499999999998</v>
      </c>
      <c r="P446" s="3"/>
    </row>
    <row r="447" spans="1:16" x14ac:dyDescent="0.35">
      <c r="A447">
        <v>72615</v>
      </c>
      <c r="C447" s="2"/>
      <c r="J447" s="100">
        <v>0</v>
      </c>
      <c r="K447" s="2"/>
      <c r="L447" s="3"/>
      <c r="M447" s="108"/>
      <c r="N447" s="108"/>
      <c r="O447" s="2">
        <v>0</v>
      </c>
      <c r="P447" s="3"/>
    </row>
    <row r="448" spans="1:16" x14ac:dyDescent="0.35">
      <c r="A448">
        <v>72616</v>
      </c>
      <c r="C448" s="2"/>
      <c r="J448" s="100">
        <v>0</v>
      </c>
      <c r="K448" s="2"/>
      <c r="L448" s="3"/>
      <c r="M448" s="108"/>
      <c r="N448" s="108"/>
      <c r="O448" s="2">
        <v>0</v>
      </c>
      <c r="P448" s="3"/>
    </row>
    <row r="449" spans="1:16" x14ac:dyDescent="0.35">
      <c r="A449">
        <v>72617</v>
      </c>
      <c r="C449" s="2"/>
      <c r="J449" s="100">
        <v>0</v>
      </c>
      <c r="K449" s="2"/>
      <c r="L449" s="3"/>
      <c r="M449" s="108"/>
      <c r="N449" s="108"/>
      <c r="O449" s="2">
        <v>0</v>
      </c>
      <c r="P449" s="3"/>
    </row>
    <row r="450" spans="1:16" x14ac:dyDescent="0.35">
      <c r="A450">
        <v>72620</v>
      </c>
      <c r="C450" s="2"/>
      <c r="J450" s="100">
        <v>0</v>
      </c>
      <c r="K450" s="2"/>
      <c r="L450" s="3"/>
      <c r="M450" s="108"/>
      <c r="N450" s="108"/>
      <c r="O450" s="2">
        <v>0</v>
      </c>
      <c r="P450" s="3"/>
    </row>
    <row r="451" spans="1:16" x14ac:dyDescent="0.35">
      <c r="A451">
        <v>72621</v>
      </c>
      <c r="C451" s="2"/>
      <c r="J451" s="100">
        <v>0</v>
      </c>
      <c r="K451" s="2"/>
      <c r="L451" s="3"/>
      <c r="M451" s="108"/>
      <c r="N451" s="108"/>
      <c r="O451" s="2">
        <v>0</v>
      </c>
      <c r="P451" s="3"/>
    </row>
    <row r="452" spans="1:16" x14ac:dyDescent="0.35">
      <c r="A452">
        <v>72622</v>
      </c>
      <c r="C452" s="2"/>
      <c r="J452" s="100">
        <v>0</v>
      </c>
      <c r="K452" s="2"/>
      <c r="L452" s="3"/>
      <c r="M452" s="108"/>
      <c r="N452" s="108"/>
      <c r="O452" s="2">
        <v>0</v>
      </c>
      <c r="P452" s="3"/>
    </row>
    <row r="453" spans="1:16" x14ac:dyDescent="0.35">
      <c r="A453">
        <v>72624</v>
      </c>
      <c r="C453" s="2"/>
      <c r="J453" s="100">
        <v>0</v>
      </c>
      <c r="K453" s="2"/>
      <c r="L453" s="3"/>
      <c r="M453" s="108"/>
      <c r="N453" s="108"/>
      <c r="O453" s="2">
        <v>0</v>
      </c>
      <c r="P453" s="3"/>
    </row>
    <row r="454" spans="1:16" x14ac:dyDescent="0.35">
      <c r="A454">
        <v>72701</v>
      </c>
      <c r="C454" s="2"/>
      <c r="J454" s="100">
        <v>2632914.3299999996</v>
      </c>
      <c r="K454" s="2"/>
      <c r="L454" s="3"/>
      <c r="M454" s="108"/>
      <c r="N454" s="108"/>
      <c r="O454" s="2">
        <v>55643.49</v>
      </c>
      <c r="P454" s="3"/>
    </row>
    <row r="455" spans="1:16" x14ac:dyDescent="0.35">
      <c r="A455">
        <v>72702</v>
      </c>
      <c r="C455" s="2"/>
      <c r="J455" s="100">
        <v>313789.75</v>
      </c>
      <c r="K455" s="2"/>
      <c r="L455" s="3"/>
      <c r="M455" s="108"/>
      <c r="N455" s="108"/>
      <c r="O455" s="2">
        <v>12940.84</v>
      </c>
      <c r="P455" s="3"/>
    </row>
    <row r="456" spans="1:16" x14ac:dyDescent="0.35">
      <c r="A456">
        <v>72704</v>
      </c>
      <c r="C456" s="2"/>
      <c r="J456" s="100">
        <v>0</v>
      </c>
      <c r="K456" s="2"/>
      <c r="L456" s="3"/>
      <c r="M456" s="108"/>
      <c r="N456" s="108"/>
      <c r="O456" s="2">
        <v>0</v>
      </c>
      <c r="P456" s="3"/>
    </row>
    <row r="457" spans="1:16" x14ac:dyDescent="0.35">
      <c r="A457">
        <v>72705</v>
      </c>
      <c r="C457" s="2"/>
      <c r="J457" s="100">
        <v>1487034.03</v>
      </c>
      <c r="K457" s="2"/>
      <c r="L457" s="3"/>
      <c r="M457" s="108"/>
      <c r="N457" s="108"/>
      <c r="O457" s="2">
        <v>20976.55</v>
      </c>
      <c r="P457" s="3"/>
    </row>
    <row r="458" spans="1:16" x14ac:dyDescent="0.35">
      <c r="A458">
        <v>72709</v>
      </c>
      <c r="C458" s="2"/>
      <c r="J458" s="100">
        <v>0</v>
      </c>
      <c r="K458" s="2"/>
      <c r="L458" s="3"/>
      <c r="M458" s="108"/>
      <c r="N458" s="108"/>
      <c r="O458" s="2">
        <v>0</v>
      </c>
      <c r="P458" s="3"/>
    </row>
    <row r="459" spans="1:16" x14ac:dyDescent="0.35">
      <c r="A459">
        <v>72801</v>
      </c>
      <c r="C459" s="2"/>
      <c r="J459" s="100">
        <v>725944.73000000021</v>
      </c>
      <c r="K459" s="2"/>
      <c r="L459" s="3"/>
      <c r="M459" s="108"/>
      <c r="N459" s="108"/>
      <c r="O459" s="2">
        <v>0</v>
      </c>
      <c r="P459" s="3"/>
    </row>
    <row r="460" spans="1:16" x14ac:dyDescent="0.35">
      <c r="A460">
        <v>72802</v>
      </c>
      <c r="C460" s="2"/>
      <c r="J460" s="100">
        <v>1898396.0699999998</v>
      </c>
      <c r="K460" s="2"/>
      <c r="L460" s="3"/>
      <c r="M460" s="108"/>
      <c r="N460" s="108"/>
      <c r="O460" s="2">
        <v>46244</v>
      </c>
      <c r="P460" s="3"/>
    </row>
    <row r="461" spans="1:16" x14ac:dyDescent="0.35">
      <c r="A461">
        <v>72803</v>
      </c>
      <c r="C461" s="2"/>
      <c r="J461" s="100">
        <v>0</v>
      </c>
      <c r="K461" s="2"/>
      <c r="L461" s="3"/>
      <c r="M461" s="108"/>
      <c r="N461" s="108"/>
      <c r="O461" s="2">
        <v>0</v>
      </c>
      <c r="P461" s="3"/>
    </row>
    <row r="462" spans="1:16" x14ac:dyDescent="0.35">
      <c r="A462">
        <v>72806</v>
      </c>
      <c r="C462" s="2"/>
      <c r="J462" s="100">
        <v>121714.59</v>
      </c>
      <c r="K462" s="2"/>
      <c r="L462" s="3"/>
      <c r="M462" s="108"/>
      <c r="N462" s="108"/>
      <c r="O462" s="2">
        <v>2143.4499999999998</v>
      </c>
      <c r="P462" s="3"/>
    </row>
    <row r="463" spans="1:16" x14ac:dyDescent="0.35">
      <c r="A463">
        <v>72807</v>
      </c>
      <c r="C463" s="2"/>
      <c r="J463" s="100">
        <v>5737.87</v>
      </c>
      <c r="K463" s="2"/>
      <c r="L463" s="3"/>
      <c r="M463" s="108"/>
      <c r="N463" s="108"/>
      <c r="O463" s="2">
        <v>389.07</v>
      </c>
      <c r="P463" s="3"/>
    </row>
    <row r="464" spans="1:16" x14ac:dyDescent="0.35">
      <c r="A464">
        <v>72808</v>
      </c>
      <c r="C464" s="2"/>
      <c r="J464" s="100">
        <v>0</v>
      </c>
      <c r="K464" s="2"/>
      <c r="L464" s="3"/>
      <c r="M464" s="108"/>
      <c r="N464" s="108"/>
      <c r="O464" s="2">
        <v>69.77</v>
      </c>
      <c r="P464" s="3"/>
    </row>
    <row r="465" spans="1:16" x14ac:dyDescent="0.35">
      <c r="A465">
        <v>72809</v>
      </c>
      <c r="C465" s="2"/>
      <c r="J465" s="100">
        <v>7922.829999999999</v>
      </c>
      <c r="K465" s="2"/>
      <c r="L465" s="3"/>
      <c r="M465" s="108"/>
      <c r="N465" s="108"/>
      <c r="O465" s="2">
        <v>0</v>
      </c>
      <c r="P465" s="3"/>
    </row>
    <row r="466" spans="1:16" x14ac:dyDescent="0.35">
      <c r="A466">
        <v>72810</v>
      </c>
      <c r="C466" s="2"/>
      <c r="J466" s="100">
        <v>0</v>
      </c>
      <c r="K466" s="2"/>
      <c r="L466" s="3"/>
      <c r="M466" s="108"/>
      <c r="N466" s="108"/>
      <c r="O466" s="2">
        <v>0</v>
      </c>
      <c r="P466" s="3"/>
    </row>
    <row r="467" spans="1:16" x14ac:dyDescent="0.35">
      <c r="A467">
        <v>72901</v>
      </c>
      <c r="C467" s="2"/>
      <c r="J467" s="100">
        <v>4172824.12</v>
      </c>
      <c r="K467" s="2"/>
      <c r="L467" s="3"/>
      <c r="M467" s="108"/>
      <c r="N467" s="108"/>
      <c r="O467" s="2">
        <v>82682.28</v>
      </c>
      <c r="P467" s="3"/>
    </row>
    <row r="468" spans="1:16" x14ac:dyDescent="0.35">
      <c r="A468">
        <v>72902</v>
      </c>
      <c r="C468" s="2"/>
      <c r="J468" s="100">
        <v>1060210.75</v>
      </c>
      <c r="K468" s="2"/>
      <c r="L468" s="3"/>
      <c r="M468" s="108"/>
      <c r="N468" s="108"/>
      <c r="O468" s="2">
        <v>27041.55</v>
      </c>
      <c r="P468" s="3"/>
    </row>
    <row r="469" spans="1:16" x14ac:dyDescent="0.35">
      <c r="A469">
        <v>72904</v>
      </c>
      <c r="C469" s="2"/>
      <c r="J469" s="100">
        <v>959.44</v>
      </c>
      <c r="K469" s="2"/>
      <c r="L469" s="3"/>
      <c r="M469" s="108"/>
      <c r="N469" s="108"/>
      <c r="O469" s="2">
        <v>0</v>
      </c>
      <c r="P469" s="3"/>
    </row>
    <row r="470" spans="1:16" x14ac:dyDescent="0.35">
      <c r="A470">
        <v>72905</v>
      </c>
      <c r="C470" s="2"/>
      <c r="J470" s="100">
        <v>0</v>
      </c>
      <c r="K470" s="2"/>
      <c r="L470" s="3"/>
      <c r="M470" s="108"/>
      <c r="N470" s="108"/>
      <c r="O470" s="2">
        <v>0</v>
      </c>
      <c r="P470" s="3"/>
    </row>
    <row r="471" spans="1:16" x14ac:dyDescent="0.35">
      <c r="A471">
        <v>72907</v>
      </c>
      <c r="C471" s="2"/>
      <c r="J471" s="100">
        <v>0</v>
      </c>
      <c r="K471" s="2"/>
      <c r="L471" s="3"/>
      <c r="M471" s="108"/>
      <c r="N471" s="108"/>
      <c r="O471" s="2">
        <v>0</v>
      </c>
      <c r="P471" s="3"/>
    </row>
    <row r="472" spans="1:16" x14ac:dyDescent="0.35">
      <c r="A472">
        <v>72908</v>
      </c>
      <c r="C472" s="2"/>
      <c r="J472" s="100">
        <v>6623.07</v>
      </c>
      <c r="K472" s="2"/>
      <c r="L472" s="3"/>
      <c r="M472" s="108"/>
      <c r="N472" s="108"/>
      <c r="O472" s="2">
        <v>0</v>
      </c>
      <c r="P472" s="3"/>
    </row>
    <row r="473" spans="1:16" x14ac:dyDescent="0.35">
      <c r="A473">
        <v>72909</v>
      </c>
      <c r="C473" s="2"/>
      <c r="J473" s="100">
        <v>0</v>
      </c>
      <c r="K473" s="2"/>
      <c r="L473" s="3"/>
      <c r="M473" s="108"/>
      <c r="N473" s="108"/>
      <c r="O473" s="2">
        <v>0</v>
      </c>
      <c r="P473" s="3"/>
    </row>
    <row r="474" spans="1:16" x14ac:dyDescent="0.35">
      <c r="A474">
        <v>72910</v>
      </c>
      <c r="C474" s="2"/>
      <c r="J474" s="100">
        <v>0</v>
      </c>
      <c r="K474" s="2"/>
      <c r="L474" s="3"/>
      <c r="M474" s="108"/>
      <c r="N474" s="108"/>
      <c r="O474" s="2">
        <v>0</v>
      </c>
      <c r="P474" s="3"/>
    </row>
    <row r="475" spans="1:16" x14ac:dyDescent="0.35">
      <c r="A475">
        <v>72911</v>
      </c>
      <c r="C475" s="2"/>
      <c r="J475" s="100">
        <v>1749.3799999999999</v>
      </c>
      <c r="K475" s="2"/>
      <c r="L475" s="3"/>
      <c r="M475" s="108"/>
      <c r="N475" s="108"/>
      <c r="O475" s="2">
        <v>13.33</v>
      </c>
      <c r="P475" s="3"/>
    </row>
    <row r="476" spans="1:16" x14ac:dyDescent="0.35">
      <c r="A476">
        <v>72912</v>
      </c>
      <c r="C476" s="2"/>
      <c r="J476" s="100">
        <v>0</v>
      </c>
      <c r="K476" s="2"/>
      <c r="L476" s="3"/>
      <c r="M476" s="108"/>
      <c r="N476" s="108"/>
      <c r="O476" s="2">
        <v>0</v>
      </c>
      <c r="P476" s="3"/>
    </row>
    <row r="477" spans="1:16" x14ac:dyDescent="0.35">
      <c r="A477">
        <v>72913</v>
      </c>
      <c r="C477" s="2"/>
      <c r="J477" s="100">
        <v>0</v>
      </c>
      <c r="K477" s="2"/>
      <c r="L477" s="3"/>
      <c r="M477" s="108"/>
      <c r="N477" s="108"/>
      <c r="O477" s="2">
        <v>0</v>
      </c>
      <c r="P477" s="3"/>
    </row>
    <row r="478" spans="1:16" x14ac:dyDescent="0.35">
      <c r="A478">
        <v>72915</v>
      </c>
      <c r="C478" s="2"/>
      <c r="J478" s="100">
        <v>0</v>
      </c>
      <c r="K478" s="2"/>
      <c r="L478" s="3"/>
      <c r="M478" s="108"/>
      <c r="N478" s="108"/>
      <c r="O478" s="2">
        <v>0</v>
      </c>
      <c r="P478" s="3"/>
    </row>
    <row r="479" spans="1:16" x14ac:dyDescent="0.35">
      <c r="A479">
        <v>72916</v>
      </c>
      <c r="C479" s="2"/>
      <c r="J479" s="100">
        <v>0</v>
      </c>
      <c r="K479" s="2"/>
      <c r="L479" s="3"/>
      <c r="M479" s="108"/>
      <c r="N479" s="108"/>
      <c r="O479" s="2">
        <v>0</v>
      </c>
      <c r="P479" s="3"/>
    </row>
    <row r="480" spans="1:16" x14ac:dyDescent="0.35">
      <c r="A480">
        <v>73001</v>
      </c>
      <c r="C480" s="2"/>
      <c r="J480" s="100">
        <v>627917.7899999998</v>
      </c>
      <c r="K480" s="2"/>
      <c r="L480" s="3"/>
      <c r="M480" s="108"/>
      <c r="N480" s="108"/>
      <c r="O480" s="2">
        <v>15568.14</v>
      </c>
      <c r="P480" s="3"/>
    </row>
    <row r="481" spans="1:16" x14ac:dyDescent="0.35">
      <c r="A481">
        <v>73002</v>
      </c>
      <c r="C481" s="2"/>
      <c r="J481" s="100">
        <v>2118587.6700000004</v>
      </c>
      <c r="K481" s="2"/>
      <c r="L481" s="3"/>
      <c r="M481" s="108"/>
      <c r="N481" s="108"/>
      <c r="O481" s="2">
        <v>55900.21</v>
      </c>
      <c r="P481" s="3"/>
    </row>
    <row r="482" spans="1:16" x14ac:dyDescent="0.35">
      <c r="A482">
        <v>73003</v>
      </c>
      <c r="C482" s="2"/>
      <c r="J482" s="100">
        <v>0</v>
      </c>
      <c r="K482" s="2"/>
      <c r="L482" s="3"/>
      <c r="M482" s="108"/>
      <c r="N482" s="108"/>
      <c r="O482" s="2">
        <v>0</v>
      </c>
      <c r="P482" s="3"/>
    </row>
    <row r="483" spans="1:16" x14ac:dyDescent="0.35">
      <c r="A483">
        <v>73004</v>
      </c>
      <c r="C483" s="2"/>
      <c r="J483" s="100">
        <v>0</v>
      </c>
      <c r="K483" s="2"/>
      <c r="L483" s="3"/>
      <c r="M483" s="108"/>
      <c r="N483" s="108"/>
      <c r="O483" s="2">
        <v>0</v>
      </c>
      <c r="P483" s="3"/>
    </row>
    <row r="484" spans="1:16" x14ac:dyDescent="0.35">
      <c r="A484">
        <v>73005</v>
      </c>
      <c r="C484" s="2"/>
      <c r="J484" s="100">
        <v>0</v>
      </c>
      <c r="K484" s="2"/>
      <c r="L484" s="3"/>
      <c r="M484" s="108"/>
      <c r="N484" s="108"/>
      <c r="O484" s="2">
        <v>0</v>
      </c>
      <c r="P484" s="3"/>
    </row>
    <row r="485" spans="1:16" x14ac:dyDescent="0.35">
      <c r="A485">
        <v>73006</v>
      </c>
      <c r="C485" s="2"/>
      <c r="J485" s="100">
        <v>0</v>
      </c>
      <c r="K485" s="2"/>
      <c r="L485" s="3"/>
      <c r="M485" s="108"/>
      <c r="N485" s="108"/>
      <c r="O485" s="2">
        <v>0</v>
      </c>
      <c r="P485" s="3"/>
    </row>
    <row r="486" spans="1:16" x14ac:dyDescent="0.35">
      <c r="A486">
        <v>73010</v>
      </c>
      <c r="C486" s="2"/>
      <c r="J486" s="100">
        <v>1104.4800000000002</v>
      </c>
      <c r="K486" s="2"/>
      <c r="L486" s="3"/>
      <c r="M486" s="108"/>
      <c r="N486" s="108"/>
      <c r="O486" s="2">
        <v>0</v>
      </c>
      <c r="P486" s="3"/>
    </row>
    <row r="487" spans="1:16" x14ac:dyDescent="0.35">
      <c r="A487">
        <v>73013</v>
      </c>
      <c r="C487" s="2"/>
      <c r="J487" s="100">
        <v>0</v>
      </c>
      <c r="K487" s="2"/>
      <c r="L487" s="3"/>
      <c r="M487" s="108"/>
      <c r="N487" s="108"/>
      <c r="O487" s="2">
        <v>0</v>
      </c>
      <c r="P487" s="3"/>
    </row>
    <row r="488" spans="1:16" x14ac:dyDescent="0.35">
      <c r="A488">
        <v>73101</v>
      </c>
      <c r="C488" s="2"/>
      <c r="J488" s="100">
        <v>442407.81000000006</v>
      </c>
      <c r="K488" s="2"/>
      <c r="L488" s="3"/>
      <c r="M488" s="108"/>
      <c r="N488" s="108"/>
      <c r="O488" s="2">
        <v>13965.72</v>
      </c>
      <c r="P488" s="3"/>
    </row>
    <row r="489" spans="1:16" x14ac:dyDescent="0.35">
      <c r="A489">
        <v>73102</v>
      </c>
      <c r="C489" s="2"/>
      <c r="J489" s="100">
        <v>127502.46999999999</v>
      </c>
      <c r="K489" s="2"/>
      <c r="L489" s="3"/>
      <c r="M489" s="108"/>
      <c r="N489" s="108"/>
      <c r="O489" s="2">
        <v>4476.2299999999996</v>
      </c>
      <c r="P489" s="3"/>
    </row>
    <row r="490" spans="1:16" x14ac:dyDescent="0.35">
      <c r="A490">
        <v>73105</v>
      </c>
      <c r="C490" s="2"/>
      <c r="J490" s="100">
        <v>0</v>
      </c>
      <c r="K490" s="2"/>
      <c r="L490" s="3"/>
      <c r="M490" s="108"/>
      <c r="N490" s="108"/>
      <c r="O490" s="2">
        <v>0</v>
      </c>
      <c r="P490" s="3"/>
    </row>
    <row r="491" spans="1:16" x14ac:dyDescent="0.35">
      <c r="A491">
        <v>73109</v>
      </c>
      <c r="C491" s="2"/>
      <c r="J491" s="100">
        <v>0</v>
      </c>
      <c r="K491" s="2"/>
      <c r="L491" s="3"/>
      <c r="M491" s="108"/>
      <c r="N491" s="108"/>
      <c r="O491" s="2">
        <v>0</v>
      </c>
      <c r="P491" s="3"/>
    </row>
    <row r="492" spans="1:16" x14ac:dyDescent="0.35">
      <c r="A492">
        <v>73201</v>
      </c>
      <c r="C492" s="2"/>
      <c r="J492" s="100">
        <v>10151929.739999998</v>
      </c>
      <c r="K492" s="2"/>
      <c r="L492" s="3"/>
      <c r="M492" s="108"/>
      <c r="N492" s="108"/>
      <c r="O492" s="2">
        <v>310417.65000000002</v>
      </c>
      <c r="P492" s="3"/>
    </row>
    <row r="493" spans="1:16" x14ac:dyDescent="0.35">
      <c r="A493">
        <v>73202</v>
      </c>
      <c r="C493" s="2"/>
      <c r="J493" s="100">
        <v>956677.44000000006</v>
      </c>
      <c r="K493" s="2"/>
      <c r="L493" s="3"/>
      <c r="M493" s="108"/>
      <c r="N493" s="108"/>
      <c r="O493" s="2">
        <v>29990.02</v>
      </c>
      <c r="P493" s="3"/>
    </row>
    <row r="494" spans="1:16" x14ac:dyDescent="0.35">
      <c r="A494">
        <v>73203</v>
      </c>
      <c r="C494" s="2"/>
      <c r="J494" s="100">
        <v>1026642.56</v>
      </c>
      <c r="K494" s="2"/>
      <c r="L494" s="3"/>
      <c r="M494" s="108"/>
      <c r="N494" s="108"/>
      <c r="O494" s="2">
        <v>26098.23</v>
      </c>
      <c r="P494" s="3"/>
    </row>
    <row r="495" spans="1:16" x14ac:dyDescent="0.35">
      <c r="A495">
        <v>73204</v>
      </c>
      <c r="C495" s="2"/>
      <c r="J495" s="100">
        <v>374823.72000000003</v>
      </c>
      <c r="K495" s="2"/>
      <c r="L495" s="3"/>
      <c r="M495" s="108"/>
      <c r="N495" s="108"/>
      <c r="O495" s="2">
        <v>0</v>
      </c>
      <c r="P495" s="3"/>
    </row>
    <row r="496" spans="1:16" x14ac:dyDescent="0.35">
      <c r="A496">
        <v>73205</v>
      </c>
      <c r="C496" s="2"/>
      <c r="J496" s="100">
        <v>1010237.5599999999</v>
      </c>
      <c r="K496" s="2"/>
      <c r="L496" s="3"/>
      <c r="M496" s="108"/>
      <c r="N496" s="108"/>
      <c r="O496" s="2">
        <v>31068.83</v>
      </c>
      <c r="P496" s="3"/>
    </row>
    <row r="497" spans="1:16" x14ac:dyDescent="0.35">
      <c r="A497">
        <v>73206</v>
      </c>
      <c r="C497" s="2"/>
      <c r="J497" s="100">
        <v>359044.23</v>
      </c>
      <c r="K497" s="2"/>
      <c r="L497" s="3"/>
      <c r="M497" s="108"/>
      <c r="N497" s="108"/>
      <c r="O497" s="2">
        <v>11413.67</v>
      </c>
      <c r="P497" s="3"/>
    </row>
    <row r="498" spans="1:16" x14ac:dyDescent="0.35">
      <c r="A498">
        <v>73207</v>
      </c>
      <c r="C498" s="2"/>
      <c r="J498" s="100">
        <v>5923.8399999999992</v>
      </c>
      <c r="K498" s="2"/>
      <c r="L498" s="3"/>
      <c r="M498" s="108"/>
      <c r="N498" s="108"/>
      <c r="O498" s="2">
        <v>0</v>
      </c>
      <c r="P498" s="3"/>
    </row>
    <row r="499" spans="1:16" x14ac:dyDescent="0.35">
      <c r="A499">
        <v>73208</v>
      </c>
      <c r="C499" s="2"/>
      <c r="J499" s="100">
        <v>4969.18</v>
      </c>
      <c r="K499" s="2"/>
      <c r="L499" s="3"/>
      <c r="M499" s="108"/>
      <c r="N499" s="108"/>
      <c r="O499" s="2">
        <v>0</v>
      </c>
      <c r="P499" s="3"/>
    </row>
    <row r="500" spans="1:16" x14ac:dyDescent="0.35">
      <c r="A500">
        <v>73209</v>
      </c>
      <c r="C500" s="2"/>
      <c r="J500" s="100">
        <v>84765.63</v>
      </c>
      <c r="K500" s="2"/>
      <c r="L500" s="3"/>
      <c r="M500" s="108"/>
      <c r="N500" s="108"/>
      <c r="O500" s="2">
        <v>2432.6799999999998</v>
      </c>
      <c r="P500" s="3"/>
    </row>
    <row r="501" spans="1:16" x14ac:dyDescent="0.35">
      <c r="A501">
        <v>73212</v>
      </c>
      <c r="C501" s="2"/>
      <c r="J501" s="100">
        <v>38038.939999999988</v>
      </c>
      <c r="K501" s="2"/>
      <c r="L501" s="3"/>
      <c r="M501" s="108"/>
      <c r="N501" s="108"/>
      <c r="O501" s="2">
        <v>1206.29</v>
      </c>
      <c r="P501" s="3"/>
    </row>
    <row r="502" spans="1:16" x14ac:dyDescent="0.35">
      <c r="A502">
        <v>73213</v>
      </c>
      <c r="C502" s="2"/>
      <c r="J502" s="100">
        <v>59289.16</v>
      </c>
      <c r="K502" s="2"/>
      <c r="L502" s="3"/>
      <c r="M502" s="108"/>
      <c r="N502" s="108"/>
      <c r="O502" s="2">
        <v>1470.14</v>
      </c>
      <c r="P502" s="3"/>
    </row>
    <row r="503" spans="1:16" x14ac:dyDescent="0.35">
      <c r="A503">
        <v>73215</v>
      </c>
      <c r="C503" s="2"/>
      <c r="J503" s="100">
        <v>19880.450000000004</v>
      </c>
      <c r="K503" s="2"/>
      <c r="L503" s="3"/>
      <c r="M503" s="108"/>
      <c r="N503" s="108"/>
      <c r="O503" s="2">
        <v>1240.93</v>
      </c>
      <c r="P503" s="3"/>
    </row>
    <row r="504" spans="1:16" x14ac:dyDescent="0.35">
      <c r="A504">
        <v>73216</v>
      </c>
      <c r="C504" s="2"/>
      <c r="J504" s="100">
        <v>102080.81999999999</v>
      </c>
      <c r="K504" s="2"/>
      <c r="L504" s="3"/>
      <c r="M504" s="108"/>
      <c r="N504" s="108"/>
      <c r="O504" s="2">
        <v>2997.79</v>
      </c>
      <c r="P504" s="3"/>
    </row>
    <row r="505" spans="1:16" x14ac:dyDescent="0.35">
      <c r="A505">
        <v>73217</v>
      </c>
      <c r="C505" s="2"/>
      <c r="J505" s="100">
        <v>421283.31999999995</v>
      </c>
      <c r="K505" s="2"/>
      <c r="L505" s="3"/>
      <c r="M505" s="108"/>
      <c r="N505" s="108"/>
      <c r="O505" s="2">
        <v>13645.47</v>
      </c>
      <c r="P505" s="3"/>
    </row>
    <row r="506" spans="1:16" x14ac:dyDescent="0.35">
      <c r="A506">
        <v>73218</v>
      </c>
      <c r="C506" s="2"/>
      <c r="J506" s="100">
        <v>0</v>
      </c>
      <c r="K506" s="2"/>
      <c r="L506" s="3"/>
      <c r="M506" s="108"/>
      <c r="N506" s="108"/>
      <c r="O506" s="2">
        <v>0</v>
      </c>
      <c r="P506" s="3"/>
    </row>
    <row r="507" spans="1:16" x14ac:dyDescent="0.35">
      <c r="A507">
        <v>73219</v>
      </c>
      <c r="C507" s="2"/>
      <c r="J507" s="100">
        <v>0</v>
      </c>
      <c r="K507" s="2"/>
      <c r="L507" s="3"/>
      <c r="M507" s="108"/>
      <c r="N507" s="108"/>
      <c r="O507" s="2">
        <v>0</v>
      </c>
      <c r="P507" s="3"/>
    </row>
    <row r="508" spans="1:16" x14ac:dyDescent="0.35">
      <c r="A508">
        <v>73222</v>
      </c>
      <c r="C508" s="2"/>
      <c r="J508" s="100">
        <v>0</v>
      </c>
      <c r="K508" s="2"/>
      <c r="L508" s="3"/>
      <c r="M508" s="108"/>
      <c r="N508" s="108"/>
      <c r="O508" s="2">
        <v>0</v>
      </c>
      <c r="P508" s="3"/>
    </row>
    <row r="509" spans="1:16" x14ac:dyDescent="0.35">
      <c r="A509">
        <v>73223</v>
      </c>
      <c r="C509" s="2"/>
      <c r="J509" s="100">
        <v>45183.439999999995</v>
      </c>
      <c r="K509" s="2"/>
      <c r="L509" s="3"/>
      <c r="M509" s="108"/>
      <c r="N509" s="108"/>
      <c r="O509" s="2">
        <v>631.16</v>
      </c>
      <c r="P509" s="3"/>
    </row>
    <row r="510" spans="1:16" x14ac:dyDescent="0.35">
      <c r="A510">
        <v>73224</v>
      </c>
      <c r="C510" s="2"/>
      <c r="J510" s="100">
        <v>0</v>
      </c>
      <c r="K510" s="2"/>
      <c r="L510" s="3"/>
      <c r="M510" s="108"/>
      <c r="N510" s="108"/>
      <c r="O510" s="2">
        <v>0</v>
      </c>
      <c r="P510" s="3"/>
    </row>
    <row r="511" spans="1:16" x14ac:dyDescent="0.35">
      <c r="A511">
        <v>73225</v>
      </c>
      <c r="C511" s="2"/>
      <c r="J511" s="100">
        <v>474936.14</v>
      </c>
      <c r="K511" s="2"/>
      <c r="L511" s="3"/>
      <c r="M511" s="108"/>
      <c r="N511" s="108"/>
      <c r="O511" s="2">
        <v>0</v>
      </c>
      <c r="P511" s="3"/>
    </row>
    <row r="512" spans="1:16" x14ac:dyDescent="0.35">
      <c r="A512">
        <v>73226</v>
      </c>
      <c r="C512" s="2"/>
      <c r="J512" s="100">
        <v>36884.15</v>
      </c>
      <c r="K512" s="2"/>
      <c r="L512" s="3"/>
      <c r="M512" s="108"/>
      <c r="N512" s="108"/>
      <c r="O512" s="2">
        <v>2631.26</v>
      </c>
      <c r="P512" s="3"/>
    </row>
    <row r="513" spans="1:16" x14ac:dyDescent="0.35">
      <c r="A513">
        <v>73227</v>
      </c>
      <c r="C513" s="2"/>
      <c r="J513" s="100">
        <v>0</v>
      </c>
      <c r="K513" s="2"/>
      <c r="L513" s="3"/>
      <c r="M513" s="108"/>
      <c r="N513" s="108"/>
      <c r="O513" s="2">
        <v>0</v>
      </c>
      <c r="P513" s="3"/>
    </row>
    <row r="514" spans="1:16" x14ac:dyDescent="0.35">
      <c r="A514">
        <v>73228</v>
      </c>
      <c r="C514" s="2"/>
      <c r="J514" s="100">
        <v>0</v>
      </c>
      <c r="K514" s="2"/>
      <c r="L514" s="3"/>
      <c r="M514" s="108"/>
      <c r="N514" s="108"/>
      <c r="O514" s="2">
        <v>0</v>
      </c>
      <c r="P514" s="3"/>
    </row>
    <row r="515" spans="1:16" x14ac:dyDescent="0.35">
      <c r="A515">
        <v>73230</v>
      </c>
      <c r="C515" s="2"/>
      <c r="J515" s="100">
        <v>0</v>
      </c>
      <c r="K515" s="2"/>
      <c r="L515" s="3"/>
      <c r="M515" s="108"/>
      <c r="N515" s="108"/>
      <c r="O515" s="2">
        <v>0</v>
      </c>
      <c r="P515" s="3"/>
    </row>
    <row r="516" spans="1:16" x14ac:dyDescent="0.35">
      <c r="A516">
        <v>73301</v>
      </c>
      <c r="C516" s="2"/>
      <c r="J516" s="100">
        <v>924690.55</v>
      </c>
      <c r="K516" s="2"/>
      <c r="L516" s="3"/>
      <c r="M516" s="108"/>
      <c r="N516" s="108"/>
      <c r="O516" s="2">
        <v>26435.14</v>
      </c>
      <c r="P516" s="3"/>
    </row>
    <row r="517" spans="1:16" x14ac:dyDescent="0.35">
      <c r="A517">
        <v>73302</v>
      </c>
      <c r="C517" s="2"/>
      <c r="J517" s="100">
        <v>339119.67</v>
      </c>
      <c r="K517" s="2"/>
      <c r="L517" s="3"/>
      <c r="M517" s="108"/>
      <c r="N517" s="108"/>
      <c r="O517" s="2">
        <v>11322.87</v>
      </c>
      <c r="P517" s="3"/>
    </row>
    <row r="518" spans="1:16" x14ac:dyDescent="0.35">
      <c r="A518">
        <v>73303</v>
      </c>
      <c r="C518" s="2"/>
      <c r="J518" s="100">
        <v>280669.76</v>
      </c>
      <c r="K518" s="2"/>
      <c r="L518" s="3"/>
      <c r="M518" s="108"/>
      <c r="N518" s="108"/>
      <c r="O518" s="2">
        <v>9720.66</v>
      </c>
      <c r="P518" s="3"/>
    </row>
    <row r="519" spans="1:16" x14ac:dyDescent="0.35">
      <c r="A519">
        <v>73306</v>
      </c>
      <c r="C519" s="2"/>
      <c r="J519" s="100">
        <v>0</v>
      </c>
      <c r="K519" s="2"/>
      <c r="L519" s="3"/>
      <c r="M519" s="108"/>
      <c r="N519" s="108"/>
      <c r="O519" s="2">
        <v>0</v>
      </c>
      <c r="P519" s="3"/>
    </row>
    <row r="520" spans="1:16" x14ac:dyDescent="0.35">
      <c r="A520">
        <v>73308</v>
      </c>
      <c r="C520" s="2"/>
      <c r="J520" s="100">
        <v>0</v>
      </c>
      <c r="K520" s="2"/>
      <c r="L520" s="3"/>
      <c r="M520" s="108"/>
      <c r="N520" s="108"/>
      <c r="O520" s="2">
        <v>0</v>
      </c>
      <c r="P520" s="3"/>
    </row>
    <row r="521" spans="1:16" x14ac:dyDescent="0.35">
      <c r="A521">
        <v>73310</v>
      </c>
      <c r="C521" s="2"/>
      <c r="J521" s="100">
        <v>0</v>
      </c>
      <c r="K521" s="2"/>
      <c r="L521" s="3"/>
      <c r="M521" s="108"/>
      <c r="N521" s="108"/>
      <c r="O521" s="2">
        <v>0</v>
      </c>
      <c r="P521" s="3"/>
    </row>
    <row r="522" spans="1:16" x14ac:dyDescent="0.35">
      <c r="A522">
        <v>73311</v>
      </c>
      <c r="C522" s="2"/>
      <c r="J522" s="100">
        <v>10517.76</v>
      </c>
      <c r="K522" s="2"/>
      <c r="L522" s="3"/>
      <c r="M522" s="108"/>
      <c r="N522" s="108"/>
      <c r="O522" s="2">
        <v>1146.05</v>
      </c>
      <c r="P522" s="3"/>
    </row>
    <row r="523" spans="1:16" x14ac:dyDescent="0.35">
      <c r="A523">
        <v>73312</v>
      </c>
      <c r="C523" s="2"/>
      <c r="J523" s="100">
        <v>0</v>
      </c>
      <c r="K523" s="2"/>
      <c r="L523" s="3"/>
      <c r="M523" s="108"/>
      <c r="N523" s="108"/>
      <c r="O523" s="2">
        <v>0</v>
      </c>
      <c r="P523" s="3"/>
    </row>
    <row r="524" spans="1:16" x14ac:dyDescent="0.35">
      <c r="A524">
        <v>73401</v>
      </c>
      <c r="C524" s="2"/>
      <c r="J524" s="100">
        <v>668158.86</v>
      </c>
      <c r="K524" s="2"/>
      <c r="L524" s="3"/>
      <c r="M524" s="108"/>
      <c r="N524" s="108"/>
      <c r="O524" s="2">
        <v>18121.29</v>
      </c>
      <c r="P524" s="3"/>
    </row>
    <row r="525" spans="1:16" x14ac:dyDescent="0.35">
      <c r="A525">
        <v>73402</v>
      </c>
      <c r="C525" s="2"/>
      <c r="J525" s="100">
        <v>422669.78000000009</v>
      </c>
      <c r="K525" s="2"/>
      <c r="L525" s="3"/>
      <c r="M525" s="108"/>
      <c r="N525" s="108"/>
      <c r="O525" s="2">
        <v>18608.580000000002</v>
      </c>
      <c r="P525" s="3"/>
    </row>
    <row r="526" spans="1:16" x14ac:dyDescent="0.35">
      <c r="A526">
        <v>73405</v>
      </c>
      <c r="C526" s="2"/>
      <c r="J526" s="100">
        <v>0</v>
      </c>
      <c r="K526" s="2"/>
      <c r="L526" s="3"/>
      <c r="M526" s="108"/>
      <c r="N526" s="108"/>
      <c r="O526" s="2">
        <v>0</v>
      </c>
      <c r="P526" s="3"/>
    </row>
    <row r="527" spans="1:16" x14ac:dyDescent="0.35">
      <c r="A527">
        <v>73406</v>
      </c>
      <c r="C527" s="2"/>
      <c r="J527" s="100">
        <v>38591.600000000006</v>
      </c>
      <c r="K527" s="2"/>
      <c r="L527" s="3"/>
      <c r="M527" s="108"/>
      <c r="N527" s="108"/>
      <c r="O527" s="2">
        <v>1894.58</v>
      </c>
      <c r="P527" s="3"/>
    </row>
    <row r="528" spans="1:16" x14ac:dyDescent="0.35">
      <c r="A528">
        <v>73407</v>
      </c>
      <c r="C528" s="2"/>
      <c r="J528" s="100">
        <v>18336.39</v>
      </c>
      <c r="K528" s="2"/>
      <c r="L528" s="3"/>
      <c r="M528" s="108"/>
      <c r="N528" s="108"/>
      <c r="O528" s="2">
        <v>554.66999999999996</v>
      </c>
      <c r="P528" s="3"/>
    </row>
    <row r="529" spans="1:16" x14ac:dyDescent="0.35">
      <c r="A529">
        <v>73408</v>
      </c>
      <c r="C529" s="2"/>
      <c r="J529" s="100">
        <v>0</v>
      </c>
      <c r="K529" s="2"/>
      <c r="L529" s="3"/>
      <c r="M529" s="108"/>
      <c r="N529" s="108"/>
      <c r="O529" s="2">
        <v>0</v>
      </c>
      <c r="P529" s="3"/>
    </row>
    <row r="530" spans="1:16" x14ac:dyDescent="0.35">
      <c r="A530">
        <v>73409</v>
      </c>
      <c r="C530" s="2"/>
      <c r="J530" s="100">
        <v>0</v>
      </c>
      <c r="K530" s="2"/>
      <c r="L530" s="3"/>
      <c r="M530" s="108"/>
      <c r="N530" s="108"/>
      <c r="O530" s="2">
        <v>0</v>
      </c>
      <c r="P530" s="3"/>
    </row>
    <row r="531" spans="1:16" x14ac:dyDescent="0.35">
      <c r="A531">
        <v>73410</v>
      </c>
      <c r="C531" s="2"/>
      <c r="J531" s="100">
        <v>0</v>
      </c>
      <c r="K531" s="2"/>
      <c r="L531" s="3"/>
      <c r="M531" s="108"/>
      <c r="N531" s="108"/>
      <c r="O531" s="2">
        <v>0</v>
      </c>
      <c r="P531" s="3"/>
    </row>
    <row r="532" spans="1:16" x14ac:dyDescent="0.35">
      <c r="A532">
        <v>73501</v>
      </c>
      <c r="C532" s="2"/>
      <c r="J532" s="100">
        <v>35515.089999999997</v>
      </c>
      <c r="K532" s="2"/>
      <c r="L532" s="3"/>
      <c r="M532" s="108"/>
      <c r="N532" s="108"/>
      <c r="O532" s="2">
        <v>2573.13</v>
      </c>
      <c r="P532" s="3"/>
    </row>
    <row r="533" spans="1:16" x14ac:dyDescent="0.35">
      <c r="A533">
        <v>73502</v>
      </c>
      <c r="C533" s="2"/>
      <c r="J533" s="100">
        <v>473470.99000000005</v>
      </c>
      <c r="K533" s="2"/>
      <c r="L533" s="3"/>
      <c r="M533" s="108"/>
      <c r="N533" s="108"/>
      <c r="O533" s="2">
        <v>11776.08</v>
      </c>
      <c r="P533" s="3"/>
    </row>
    <row r="534" spans="1:16" x14ac:dyDescent="0.35">
      <c r="A534">
        <v>73503</v>
      </c>
      <c r="C534" s="2"/>
      <c r="J534" s="100">
        <v>0</v>
      </c>
      <c r="K534" s="2"/>
      <c r="L534" s="3"/>
      <c r="M534" s="108"/>
      <c r="N534" s="108"/>
      <c r="O534" s="2">
        <v>0</v>
      </c>
      <c r="P534" s="3"/>
    </row>
    <row r="535" spans="1:16" x14ac:dyDescent="0.35">
      <c r="A535">
        <v>73504</v>
      </c>
      <c r="C535" s="2"/>
      <c r="J535" s="100">
        <v>0</v>
      </c>
      <c r="K535" s="2"/>
      <c r="L535" s="3"/>
      <c r="M535" s="108"/>
      <c r="N535" s="108"/>
      <c r="O535" s="2">
        <v>0</v>
      </c>
      <c r="P535" s="3"/>
    </row>
    <row r="536" spans="1:16" x14ac:dyDescent="0.35">
      <c r="A536">
        <v>73506</v>
      </c>
      <c r="C536" s="2"/>
      <c r="J536" s="100">
        <v>0</v>
      </c>
      <c r="K536" s="2"/>
      <c r="L536" s="3"/>
      <c r="M536" s="108"/>
      <c r="N536" s="108"/>
      <c r="O536" s="2">
        <v>0</v>
      </c>
      <c r="P536" s="3"/>
    </row>
    <row r="537" spans="1:16" x14ac:dyDescent="0.35">
      <c r="A537">
        <v>73507</v>
      </c>
      <c r="C537" s="2"/>
      <c r="J537" s="100">
        <v>0</v>
      </c>
      <c r="K537" s="2"/>
      <c r="L537" s="3"/>
      <c r="M537" s="108"/>
      <c r="N537" s="108"/>
      <c r="O537" s="2">
        <v>0</v>
      </c>
      <c r="P537" s="3"/>
    </row>
    <row r="538" spans="1:16" x14ac:dyDescent="0.35">
      <c r="A538">
        <v>73601</v>
      </c>
      <c r="C538" s="2"/>
      <c r="J538" s="100">
        <v>586820.36</v>
      </c>
      <c r="K538" s="2"/>
      <c r="L538" s="3"/>
      <c r="M538" s="108"/>
      <c r="N538" s="108"/>
      <c r="O538" s="2">
        <v>21807.7</v>
      </c>
      <c r="P538" s="3"/>
    </row>
    <row r="539" spans="1:16" x14ac:dyDescent="0.35">
      <c r="A539">
        <v>73602</v>
      </c>
      <c r="C539" s="2"/>
      <c r="J539" s="100">
        <v>1034940.5499999998</v>
      </c>
      <c r="K539" s="2"/>
      <c r="L539" s="3"/>
      <c r="M539" s="108"/>
      <c r="N539" s="108"/>
      <c r="O539" s="2">
        <v>36229.550000000003</v>
      </c>
      <c r="P539" s="3"/>
    </row>
    <row r="540" spans="1:16" x14ac:dyDescent="0.35">
      <c r="A540">
        <v>73603</v>
      </c>
      <c r="C540" s="2"/>
      <c r="J540" s="100">
        <v>0</v>
      </c>
      <c r="K540" s="2"/>
      <c r="L540" s="3"/>
      <c r="M540" s="108"/>
      <c r="N540" s="108"/>
      <c r="O540" s="2">
        <v>0</v>
      </c>
      <c r="P540" s="3"/>
    </row>
    <row r="541" spans="1:16" x14ac:dyDescent="0.35">
      <c r="A541">
        <v>73604</v>
      </c>
      <c r="C541" s="2"/>
      <c r="J541" s="100">
        <v>0</v>
      </c>
      <c r="K541" s="2"/>
      <c r="L541" s="3"/>
      <c r="M541" s="108"/>
      <c r="N541" s="108"/>
      <c r="O541" s="2">
        <v>0</v>
      </c>
      <c r="P541" s="3"/>
    </row>
    <row r="542" spans="1:16" x14ac:dyDescent="0.35">
      <c r="A542">
        <v>73606</v>
      </c>
      <c r="C542" s="2"/>
      <c r="J542" s="100">
        <v>0</v>
      </c>
      <c r="K542" s="2"/>
      <c r="L542" s="3"/>
      <c r="M542" s="108"/>
      <c r="N542" s="108"/>
      <c r="O542" s="2">
        <v>0</v>
      </c>
      <c r="P542" s="3"/>
    </row>
    <row r="543" spans="1:16" x14ac:dyDescent="0.35">
      <c r="A543">
        <v>73607</v>
      </c>
      <c r="C543" s="2"/>
      <c r="J543" s="100">
        <v>53357.51</v>
      </c>
      <c r="K543" s="2"/>
      <c r="L543" s="3"/>
      <c r="M543" s="108"/>
      <c r="N543" s="108"/>
      <c r="O543" s="2">
        <v>1306.92</v>
      </c>
      <c r="P543" s="3"/>
    </row>
    <row r="544" spans="1:16" x14ac:dyDescent="0.35">
      <c r="A544">
        <v>73608</v>
      </c>
      <c r="C544" s="2"/>
      <c r="J544" s="100">
        <v>0</v>
      </c>
      <c r="K544" s="2"/>
      <c r="L544" s="3"/>
      <c r="M544" s="108"/>
      <c r="N544" s="108"/>
      <c r="O544" s="2">
        <v>0</v>
      </c>
      <c r="P544" s="3"/>
    </row>
    <row r="545" spans="1:16" x14ac:dyDescent="0.35">
      <c r="A545">
        <v>73609</v>
      </c>
      <c r="C545" s="2"/>
      <c r="J545" s="100">
        <v>20138.57</v>
      </c>
      <c r="K545" s="2"/>
      <c r="L545" s="3"/>
      <c r="M545" s="108"/>
      <c r="N545" s="108"/>
      <c r="O545" s="2">
        <v>1417.14</v>
      </c>
      <c r="P545" s="3"/>
    </row>
    <row r="546" spans="1:16" x14ac:dyDescent="0.35">
      <c r="A546">
        <v>73610</v>
      </c>
      <c r="C546" s="2"/>
      <c r="J546" s="100">
        <v>0</v>
      </c>
      <c r="K546" s="2"/>
      <c r="L546" s="3"/>
      <c r="M546" s="108"/>
      <c r="N546" s="108"/>
      <c r="O546" s="2">
        <v>0</v>
      </c>
      <c r="P546" s="3"/>
    </row>
    <row r="547" spans="1:16" x14ac:dyDescent="0.35">
      <c r="A547">
        <v>73611</v>
      </c>
      <c r="C547" s="2"/>
      <c r="J547" s="100">
        <v>0</v>
      </c>
      <c r="K547" s="2"/>
      <c r="L547" s="3"/>
      <c r="M547" s="108"/>
      <c r="N547" s="108"/>
      <c r="O547" s="2">
        <v>0</v>
      </c>
      <c r="P547" s="3"/>
    </row>
    <row r="548" spans="1:16" x14ac:dyDescent="0.35">
      <c r="A548">
        <v>73612</v>
      </c>
      <c r="C548" s="2"/>
      <c r="J548" s="100">
        <v>0</v>
      </c>
      <c r="K548" s="2"/>
      <c r="L548" s="3"/>
      <c r="M548" s="108"/>
      <c r="N548" s="108"/>
      <c r="O548" s="2">
        <v>0</v>
      </c>
      <c r="P548" s="3"/>
    </row>
    <row r="549" spans="1:16" x14ac:dyDescent="0.35">
      <c r="A549">
        <v>73613</v>
      </c>
      <c r="C549" s="2"/>
      <c r="J549" s="100">
        <v>0</v>
      </c>
      <c r="K549" s="2"/>
      <c r="L549" s="3"/>
      <c r="M549" s="108"/>
      <c r="N549" s="108"/>
      <c r="O549" s="2">
        <v>260.57</v>
      </c>
      <c r="P549" s="3"/>
    </row>
    <row r="550" spans="1:16" x14ac:dyDescent="0.35">
      <c r="A550">
        <v>73614</v>
      </c>
      <c r="C550" s="2"/>
      <c r="J550" s="100">
        <v>0</v>
      </c>
      <c r="K550" s="2"/>
      <c r="L550" s="3"/>
      <c r="M550" s="108"/>
      <c r="N550" s="108"/>
      <c r="O550" s="2">
        <v>0</v>
      </c>
      <c r="P550" s="3"/>
    </row>
    <row r="551" spans="1:16" x14ac:dyDescent="0.35">
      <c r="A551">
        <v>73702</v>
      </c>
      <c r="C551" s="2"/>
      <c r="J551" s="100">
        <v>2894336.46</v>
      </c>
      <c r="K551" s="2"/>
      <c r="L551" s="3"/>
      <c r="M551" s="108"/>
      <c r="N551" s="108"/>
      <c r="O551" s="2">
        <v>71083.31</v>
      </c>
      <c r="P551" s="3"/>
    </row>
    <row r="552" spans="1:16" x14ac:dyDescent="0.35">
      <c r="A552">
        <v>73703</v>
      </c>
      <c r="C552" s="2"/>
      <c r="J552" s="100">
        <v>770993.96999999986</v>
      </c>
      <c r="K552" s="2"/>
      <c r="L552" s="3"/>
      <c r="M552" s="108"/>
      <c r="N552" s="108"/>
      <c r="O552" s="2">
        <v>28371.11</v>
      </c>
      <c r="P552" s="3"/>
    </row>
    <row r="553" spans="1:16" x14ac:dyDescent="0.35">
      <c r="A553">
        <v>73707</v>
      </c>
      <c r="C553" s="2"/>
      <c r="J553" s="100">
        <v>276333.57</v>
      </c>
      <c r="K553" s="2"/>
      <c r="L553" s="3"/>
      <c r="M553" s="108"/>
      <c r="N553" s="108"/>
      <c r="O553" s="2">
        <v>5084.47</v>
      </c>
      <c r="P553" s="3"/>
    </row>
    <row r="554" spans="1:16" x14ac:dyDescent="0.35">
      <c r="A554">
        <v>73708</v>
      </c>
      <c r="C554" s="2"/>
      <c r="J554" s="100">
        <v>222799.42</v>
      </c>
      <c r="K554" s="2"/>
      <c r="L554" s="3"/>
      <c r="M554" s="108"/>
      <c r="N554" s="108"/>
      <c r="O554" s="2">
        <v>8262.2900000000009</v>
      </c>
      <c r="P554" s="3"/>
    </row>
    <row r="555" spans="1:16" x14ac:dyDescent="0.35">
      <c r="A555">
        <v>73709</v>
      </c>
      <c r="C555" s="2"/>
      <c r="J555" s="100">
        <v>0</v>
      </c>
      <c r="K555" s="2"/>
      <c r="L555" s="3"/>
      <c r="M555" s="108"/>
      <c r="N555" s="108"/>
      <c r="O555" s="2">
        <v>0</v>
      </c>
      <c r="P555" s="3"/>
    </row>
    <row r="556" spans="1:16" x14ac:dyDescent="0.35">
      <c r="A556">
        <v>73710</v>
      </c>
      <c r="C556" s="2"/>
      <c r="J556" s="100">
        <v>42368.03</v>
      </c>
      <c r="K556" s="2"/>
      <c r="L556" s="3"/>
      <c r="M556" s="108"/>
      <c r="N556" s="108"/>
      <c r="O556" s="2">
        <v>670.05</v>
      </c>
      <c r="P556" s="3"/>
    </row>
    <row r="557" spans="1:16" x14ac:dyDescent="0.35">
      <c r="A557">
        <v>73711</v>
      </c>
      <c r="C557" s="2"/>
      <c r="J557" s="100">
        <v>0</v>
      </c>
      <c r="K557" s="2"/>
      <c r="L557" s="3"/>
      <c r="M557" s="108"/>
      <c r="N557" s="108"/>
      <c r="O557" s="2">
        <v>0</v>
      </c>
      <c r="P557" s="3"/>
    </row>
    <row r="558" spans="1:16" x14ac:dyDescent="0.35">
      <c r="A558">
        <v>73712</v>
      </c>
      <c r="C558" s="2"/>
      <c r="J558" s="100">
        <v>0</v>
      </c>
      <c r="K558" s="2"/>
      <c r="L558" s="3"/>
      <c r="M558" s="108"/>
      <c r="N558" s="108"/>
      <c r="O558" s="2">
        <v>0</v>
      </c>
      <c r="P558" s="3"/>
    </row>
    <row r="559" spans="1:16" x14ac:dyDescent="0.35">
      <c r="A559">
        <v>73713</v>
      </c>
      <c r="C559" s="2"/>
      <c r="J559" s="100">
        <v>0</v>
      </c>
      <c r="K559" s="2"/>
      <c r="L559" s="3"/>
      <c r="M559" s="108"/>
      <c r="N559" s="108"/>
      <c r="O559" s="2">
        <v>0</v>
      </c>
      <c r="P559" s="3"/>
    </row>
    <row r="560" spans="1:16" x14ac:dyDescent="0.35">
      <c r="A560">
        <v>73801</v>
      </c>
      <c r="C560" s="2"/>
      <c r="J560" s="100">
        <v>1036259.5700000001</v>
      </c>
      <c r="K560" s="2"/>
      <c r="L560" s="3"/>
      <c r="M560" s="108"/>
      <c r="N560" s="108"/>
      <c r="O560" s="2">
        <v>34358.11</v>
      </c>
      <c r="P560" s="3"/>
    </row>
    <row r="561" spans="1:16" x14ac:dyDescent="0.35">
      <c r="A561">
        <v>73802</v>
      </c>
      <c r="C561" s="2"/>
      <c r="J561" s="100">
        <v>0</v>
      </c>
      <c r="K561" s="2"/>
      <c r="L561" s="3"/>
      <c r="M561" s="108"/>
      <c r="N561" s="108"/>
      <c r="O561" s="2">
        <v>0</v>
      </c>
      <c r="P561" s="3"/>
    </row>
    <row r="562" spans="1:16" x14ac:dyDescent="0.35">
      <c r="A562">
        <v>73803</v>
      </c>
      <c r="C562" s="2"/>
      <c r="J562" s="100">
        <v>2268051.7000000002</v>
      </c>
      <c r="K562" s="2"/>
      <c r="L562" s="3"/>
      <c r="M562" s="108"/>
      <c r="N562" s="108"/>
      <c r="O562" s="2">
        <v>90814.56</v>
      </c>
      <c r="P562" s="3"/>
    </row>
    <row r="563" spans="1:16" x14ac:dyDescent="0.35">
      <c r="A563">
        <v>73805</v>
      </c>
      <c r="C563" s="2"/>
      <c r="J563" s="100">
        <v>30567.56</v>
      </c>
      <c r="K563" s="2"/>
      <c r="L563" s="3"/>
      <c r="M563" s="108"/>
      <c r="N563" s="108"/>
      <c r="O563" s="2">
        <v>1046.45</v>
      </c>
      <c r="P563" s="3"/>
    </row>
    <row r="564" spans="1:16" x14ac:dyDescent="0.35">
      <c r="A564">
        <v>73806</v>
      </c>
      <c r="C564" s="2"/>
      <c r="J564" s="100">
        <v>22683.800000000003</v>
      </c>
      <c r="K564" s="2"/>
      <c r="L564" s="3"/>
      <c r="M564" s="108"/>
      <c r="N564" s="108"/>
      <c r="O564" s="2">
        <v>1110.26</v>
      </c>
      <c r="P564" s="3"/>
    </row>
    <row r="565" spans="1:16" x14ac:dyDescent="0.35">
      <c r="A565">
        <v>73807</v>
      </c>
      <c r="C565" s="2"/>
      <c r="J565" s="100">
        <v>43264.46</v>
      </c>
      <c r="K565" s="2"/>
      <c r="L565" s="3"/>
      <c r="M565" s="108"/>
      <c r="N565" s="108"/>
      <c r="O565" s="2">
        <v>879.86</v>
      </c>
      <c r="P565" s="3"/>
    </row>
    <row r="566" spans="1:16" x14ac:dyDescent="0.35">
      <c r="A566">
        <v>73808</v>
      </c>
      <c r="C566" s="2"/>
      <c r="J566" s="100">
        <v>0</v>
      </c>
      <c r="K566" s="2"/>
      <c r="L566" s="3"/>
      <c r="M566" s="108"/>
      <c r="N566" s="108"/>
      <c r="O566" s="2">
        <v>0</v>
      </c>
      <c r="P566" s="3"/>
    </row>
    <row r="567" spans="1:16" x14ac:dyDescent="0.35">
      <c r="A567">
        <v>73809</v>
      </c>
      <c r="C567" s="2"/>
      <c r="J567" s="100">
        <v>0</v>
      </c>
      <c r="K567" s="2"/>
      <c r="L567" s="3"/>
      <c r="M567" s="108"/>
      <c r="N567" s="108"/>
      <c r="O567" s="2">
        <v>259.39999999999998</v>
      </c>
      <c r="P567" s="3"/>
    </row>
    <row r="568" spans="1:16" x14ac:dyDescent="0.35">
      <c r="A568">
        <v>73810</v>
      </c>
      <c r="C568" s="2"/>
      <c r="J568" s="100">
        <v>14116.81</v>
      </c>
      <c r="K568" s="2"/>
      <c r="L568" s="3"/>
      <c r="M568" s="108"/>
      <c r="N568" s="108"/>
      <c r="O568" s="2">
        <v>0</v>
      </c>
      <c r="P568" s="3"/>
    </row>
    <row r="569" spans="1:16" x14ac:dyDescent="0.35">
      <c r="A569">
        <v>73811</v>
      </c>
      <c r="C569" s="2"/>
      <c r="J569" s="100">
        <v>23709.07</v>
      </c>
      <c r="K569" s="2"/>
      <c r="L569" s="3"/>
      <c r="M569" s="108"/>
      <c r="N569" s="108"/>
      <c r="O569" s="2">
        <v>831.5</v>
      </c>
      <c r="P569" s="3"/>
    </row>
    <row r="570" spans="1:16" x14ac:dyDescent="0.35">
      <c r="A570">
        <v>73812</v>
      </c>
      <c r="C570" s="2"/>
      <c r="J570" s="100">
        <v>74493.399999999994</v>
      </c>
      <c r="K570" s="2"/>
      <c r="L570" s="3"/>
      <c r="M570" s="108"/>
      <c r="N570" s="108"/>
      <c r="O570" s="2">
        <v>2666.03</v>
      </c>
      <c r="P570" s="3"/>
    </row>
    <row r="571" spans="1:16" x14ac:dyDescent="0.35">
      <c r="A571">
        <v>73815</v>
      </c>
      <c r="C571" s="2"/>
      <c r="J571" s="100">
        <v>7528.94</v>
      </c>
      <c r="K571" s="2"/>
      <c r="L571" s="3"/>
      <c r="M571" s="108"/>
      <c r="N571" s="108"/>
      <c r="O571" s="2">
        <v>177.79</v>
      </c>
      <c r="P571" s="3"/>
    </row>
    <row r="572" spans="1:16" x14ac:dyDescent="0.35">
      <c r="A572">
        <v>73816</v>
      </c>
      <c r="C572" s="2"/>
      <c r="J572" s="100">
        <v>0</v>
      </c>
      <c r="K572" s="2"/>
      <c r="L572" s="3"/>
      <c r="M572" s="108"/>
      <c r="N572" s="108"/>
      <c r="O572" s="2">
        <v>0</v>
      </c>
      <c r="P572" s="3"/>
    </row>
    <row r="573" spans="1:16" x14ac:dyDescent="0.35">
      <c r="A573">
        <v>73817</v>
      </c>
      <c r="C573" s="2"/>
      <c r="J573" s="100">
        <v>0</v>
      </c>
      <c r="K573" s="2"/>
      <c r="L573" s="3"/>
      <c r="M573" s="108"/>
      <c r="N573" s="108"/>
      <c r="O573" s="2">
        <v>0</v>
      </c>
      <c r="P573" s="3"/>
    </row>
    <row r="574" spans="1:16" x14ac:dyDescent="0.35">
      <c r="A574">
        <v>73819</v>
      </c>
      <c r="C574" s="2"/>
      <c r="J574" s="100">
        <v>32511.49</v>
      </c>
      <c r="K574" s="2"/>
      <c r="L574" s="3"/>
      <c r="M574" s="108"/>
      <c r="N574" s="108"/>
      <c r="O574" s="2">
        <v>0</v>
      </c>
      <c r="P574" s="3"/>
    </row>
    <row r="575" spans="1:16" x14ac:dyDescent="0.35">
      <c r="A575">
        <v>73820</v>
      </c>
      <c r="C575" s="2"/>
      <c r="J575" s="100">
        <v>11383.53</v>
      </c>
      <c r="K575" s="2"/>
      <c r="L575" s="3"/>
      <c r="M575" s="108"/>
      <c r="N575" s="108"/>
      <c r="O575" s="2">
        <v>377.01</v>
      </c>
      <c r="P575" s="3"/>
    </row>
    <row r="576" spans="1:16" x14ac:dyDescent="0.35">
      <c r="A576">
        <v>73821</v>
      </c>
      <c r="C576" s="2"/>
      <c r="J576" s="100">
        <v>0</v>
      </c>
      <c r="K576" s="2"/>
      <c r="L576" s="3"/>
      <c r="M576" s="108"/>
      <c r="N576" s="108"/>
      <c r="O576" s="2">
        <v>0</v>
      </c>
      <c r="P576" s="3"/>
    </row>
    <row r="577" spans="1:16" x14ac:dyDescent="0.35">
      <c r="A577">
        <v>73822</v>
      </c>
      <c r="C577" s="2"/>
      <c r="J577" s="100">
        <v>0</v>
      </c>
      <c r="K577" s="2"/>
      <c r="L577" s="3"/>
      <c r="M577" s="108"/>
      <c r="N577" s="108"/>
      <c r="O577" s="2">
        <v>0</v>
      </c>
      <c r="P577" s="3"/>
    </row>
    <row r="578" spans="1:16" x14ac:dyDescent="0.35">
      <c r="A578">
        <v>73901</v>
      </c>
      <c r="C578" s="2"/>
      <c r="J578" s="100">
        <v>1072012.6100000001</v>
      </c>
      <c r="K578" s="2"/>
      <c r="L578" s="3"/>
      <c r="M578" s="108"/>
      <c r="N578" s="108"/>
      <c r="O578" s="2">
        <v>30187.83</v>
      </c>
      <c r="P578" s="3"/>
    </row>
    <row r="579" spans="1:16" x14ac:dyDescent="0.35">
      <c r="A579">
        <v>73902</v>
      </c>
      <c r="C579" s="2"/>
      <c r="J579" s="100">
        <v>91302.81</v>
      </c>
      <c r="K579" s="2"/>
      <c r="L579" s="3"/>
      <c r="M579" s="108"/>
      <c r="N579" s="108"/>
      <c r="O579" s="2">
        <v>10045.83</v>
      </c>
      <c r="P579" s="3"/>
    </row>
    <row r="580" spans="1:16" x14ac:dyDescent="0.35">
      <c r="A580">
        <v>73903</v>
      </c>
      <c r="C580" s="2"/>
      <c r="J580" s="100">
        <v>2835845.9600000004</v>
      </c>
      <c r="K580" s="2"/>
      <c r="L580" s="3"/>
      <c r="M580" s="108"/>
      <c r="N580" s="108"/>
      <c r="O580" s="2">
        <v>71832.639999999999</v>
      </c>
      <c r="P580" s="3"/>
    </row>
    <row r="581" spans="1:16" x14ac:dyDescent="0.35">
      <c r="A581">
        <v>73904</v>
      </c>
      <c r="C581" s="2"/>
      <c r="J581" s="100">
        <v>0</v>
      </c>
      <c r="K581" s="2"/>
      <c r="L581" s="3"/>
      <c r="M581" s="108"/>
      <c r="N581" s="108"/>
      <c r="O581" s="2">
        <v>0</v>
      </c>
      <c r="P581" s="3"/>
    </row>
    <row r="582" spans="1:16" x14ac:dyDescent="0.35">
      <c r="A582">
        <v>73906</v>
      </c>
      <c r="C582" s="2"/>
      <c r="J582" s="100">
        <v>276061.45999999996</v>
      </c>
      <c r="K582" s="2"/>
      <c r="L582" s="3"/>
      <c r="M582" s="108"/>
      <c r="N582" s="108"/>
      <c r="O582" s="2">
        <v>6036.68</v>
      </c>
      <c r="P582" s="3"/>
    </row>
    <row r="583" spans="1:16" x14ac:dyDescent="0.35">
      <c r="A583">
        <v>73907</v>
      </c>
      <c r="C583" s="2"/>
      <c r="J583" s="100">
        <v>122616.92000000001</v>
      </c>
      <c r="K583" s="2"/>
      <c r="L583" s="3"/>
      <c r="M583" s="108"/>
      <c r="N583" s="108"/>
      <c r="O583" s="2">
        <v>2781.16</v>
      </c>
      <c r="P583" s="3"/>
    </row>
    <row r="584" spans="1:16" x14ac:dyDescent="0.35">
      <c r="A584">
        <v>73909</v>
      </c>
      <c r="C584" s="2"/>
      <c r="J584" s="100">
        <v>0</v>
      </c>
      <c r="K584" s="2"/>
      <c r="L584" s="3"/>
      <c r="M584" s="108"/>
      <c r="N584" s="108"/>
      <c r="O584" s="2">
        <v>0</v>
      </c>
      <c r="P584" s="3"/>
    </row>
    <row r="585" spans="1:16" x14ac:dyDescent="0.35">
      <c r="A585">
        <v>73910</v>
      </c>
      <c r="C585" s="2"/>
      <c r="J585" s="100">
        <v>0</v>
      </c>
      <c r="K585" s="2"/>
      <c r="L585" s="3"/>
      <c r="M585" s="108"/>
      <c r="N585" s="108"/>
      <c r="O585" s="2">
        <v>0</v>
      </c>
      <c r="P585" s="3"/>
    </row>
    <row r="586" spans="1:16" x14ac:dyDescent="0.35">
      <c r="A586">
        <v>73911</v>
      </c>
      <c r="C586" s="2"/>
      <c r="J586" s="100">
        <v>602417.28</v>
      </c>
      <c r="K586" s="2"/>
      <c r="L586" s="3"/>
      <c r="M586" s="108"/>
      <c r="N586" s="108"/>
      <c r="O586" s="2">
        <v>17198.57</v>
      </c>
      <c r="P586" s="3"/>
    </row>
    <row r="587" spans="1:16" x14ac:dyDescent="0.35">
      <c r="A587">
        <v>73912</v>
      </c>
      <c r="C587" s="2"/>
      <c r="J587" s="100">
        <v>0</v>
      </c>
      <c r="K587" s="2"/>
      <c r="L587" s="3"/>
      <c r="M587" s="108"/>
      <c r="N587" s="108"/>
      <c r="O587" s="2">
        <v>0</v>
      </c>
      <c r="P587" s="3"/>
    </row>
    <row r="588" spans="1:16" x14ac:dyDescent="0.35">
      <c r="A588">
        <v>73913</v>
      </c>
      <c r="C588" s="2"/>
      <c r="J588" s="100">
        <v>0</v>
      </c>
      <c r="K588" s="2"/>
      <c r="L588" s="3"/>
      <c r="M588" s="108"/>
      <c r="N588" s="108"/>
      <c r="O588" s="2">
        <v>0</v>
      </c>
      <c r="P588" s="3"/>
    </row>
    <row r="589" spans="1:16" x14ac:dyDescent="0.35">
      <c r="A589">
        <v>73914</v>
      </c>
      <c r="C589" s="2"/>
      <c r="J589" s="100">
        <v>0</v>
      </c>
      <c r="K589" s="2"/>
      <c r="L589" s="3"/>
      <c r="M589" s="108"/>
      <c r="N589" s="108"/>
      <c r="O589" s="2">
        <v>0</v>
      </c>
      <c r="P589" s="3"/>
    </row>
    <row r="590" spans="1:16" x14ac:dyDescent="0.35">
      <c r="A590">
        <v>73915</v>
      </c>
      <c r="C590" s="2"/>
      <c r="J590" s="100">
        <v>0</v>
      </c>
      <c r="K590" s="2"/>
      <c r="L590" s="3"/>
      <c r="M590" s="108"/>
      <c r="N590" s="108"/>
      <c r="O590" s="2">
        <v>0</v>
      </c>
      <c r="P590" s="3"/>
    </row>
    <row r="591" spans="1:16" x14ac:dyDescent="0.35">
      <c r="A591">
        <v>73916</v>
      </c>
      <c r="C591" s="2"/>
      <c r="J591" s="100">
        <v>44.13</v>
      </c>
      <c r="K591" s="2"/>
      <c r="L591" s="3"/>
      <c r="M591" s="108"/>
      <c r="N591" s="108"/>
      <c r="O591" s="2">
        <v>0</v>
      </c>
      <c r="P591" s="3"/>
    </row>
    <row r="592" spans="1:16" x14ac:dyDescent="0.35">
      <c r="A592">
        <v>73917</v>
      </c>
      <c r="C592" s="2"/>
      <c r="J592" s="100">
        <v>0</v>
      </c>
      <c r="K592" s="2"/>
      <c r="L592" s="3"/>
      <c r="M592" s="108"/>
      <c r="N592" s="108"/>
      <c r="O592" s="2">
        <v>0</v>
      </c>
      <c r="P592" s="3"/>
    </row>
    <row r="593" spans="1:16" x14ac:dyDescent="0.35">
      <c r="A593">
        <v>73918</v>
      </c>
      <c r="C593" s="2"/>
      <c r="J593" s="100">
        <v>0</v>
      </c>
      <c r="K593" s="2"/>
      <c r="L593" s="3"/>
      <c r="M593" s="108"/>
      <c r="N593" s="108"/>
      <c r="O593" s="2">
        <v>0</v>
      </c>
      <c r="P593" s="3"/>
    </row>
    <row r="594" spans="1:16" x14ac:dyDescent="0.35">
      <c r="A594">
        <v>74001</v>
      </c>
      <c r="C594" s="2"/>
      <c r="J594" s="100">
        <v>0</v>
      </c>
      <c r="K594" s="2"/>
      <c r="L594" s="3"/>
      <c r="M594" s="108"/>
      <c r="N594" s="108"/>
      <c r="O594" s="2">
        <v>0</v>
      </c>
      <c r="P594" s="3"/>
    </row>
    <row r="595" spans="1:16" x14ac:dyDescent="0.35">
      <c r="A595">
        <v>74002</v>
      </c>
      <c r="C595" s="2"/>
      <c r="J595" s="100">
        <v>5447.4500000000007</v>
      </c>
      <c r="K595" s="2"/>
      <c r="L595" s="3"/>
      <c r="M595" s="108"/>
      <c r="N595" s="108"/>
      <c r="O595" s="2">
        <v>828.16</v>
      </c>
      <c r="P595" s="3"/>
    </row>
    <row r="596" spans="1:16" x14ac:dyDescent="0.35">
      <c r="A596">
        <v>74003</v>
      </c>
      <c r="C596" s="2"/>
      <c r="J596" s="100">
        <v>11070628.460000001</v>
      </c>
      <c r="K596" s="2"/>
      <c r="L596" s="3"/>
      <c r="M596" s="108"/>
      <c r="N596" s="108"/>
      <c r="O596" s="2">
        <v>402765.66</v>
      </c>
      <c r="P596" s="3"/>
    </row>
    <row r="597" spans="1:16" x14ac:dyDescent="0.35">
      <c r="A597">
        <v>74005</v>
      </c>
      <c r="C597" s="2"/>
      <c r="J597" s="100">
        <v>10737990.34</v>
      </c>
      <c r="K597" s="2"/>
      <c r="L597" s="3"/>
      <c r="M597" s="108"/>
      <c r="N597" s="108"/>
      <c r="O597" s="2">
        <v>422393.59999999998</v>
      </c>
      <c r="P597" s="3"/>
    </row>
    <row r="598" spans="1:16" x14ac:dyDescent="0.35">
      <c r="A598">
        <v>74008</v>
      </c>
      <c r="C598" s="2"/>
      <c r="J598" s="100">
        <v>0</v>
      </c>
      <c r="K598" s="2"/>
      <c r="L598" s="3"/>
      <c r="M598" s="108"/>
      <c r="N598" s="108"/>
      <c r="O598" s="2">
        <v>0</v>
      </c>
      <c r="P598" s="3"/>
    </row>
    <row r="599" spans="1:16" x14ac:dyDescent="0.35">
      <c r="A599">
        <v>74009</v>
      </c>
      <c r="C599" s="2"/>
      <c r="J599" s="100">
        <v>267.11999999999995</v>
      </c>
      <c r="K599" s="2"/>
      <c r="L599" s="3"/>
      <c r="M599" s="108"/>
      <c r="N599" s="108"/>
      <c r="O599" s="2">
        <v>0</v>
      </c>
      <c r="P599" s="3"/>
    </row>
    <row r="600" spans="1:16" x14ac:dyDescent="0.35">
      <c r="A600">
        <v>74010</v>
      </c>
      <c r="C600" s="2"/>
      <c r="J600" s="100">
        <v>308160.76</v>
      </c>
      <c r="K600" s="2"/>
      <c r="L600" s="3"/>
      <c r="M600" s="108"/>
      <c r="N600" s="108"/>
      <c r="O600" s="2">
        <v>0</v>
      </c>
      <c r="P600" s="3"/>
    </row>
    <row r="601" spans="1:16" x14ac:dyDescent="0.35">
      <c r="A601">
        <v>74013</v>
      </c>
      <c r="C601" s="2"/>
      <c r="J601" s="100">
        <v>366474.12999999989</v>
      </c>
      <c r="K601" s="2"/>
      <c r="L601" s="3"/>
      <c r="M601" s="108"/>
      <c r="N601" s="108"/>
      <c r="O601" s="2">
        <v>13059.76</v>
      </c>
      <c r="P601" s="3"/>
    </row>
    <row r="602" spans="1:16" x14ac:dyDescent="0.35">
      <c r="A602">
        <v>74014</v>
      </c>
      <c r="C602" s="2"/>
      <c r="J602" s="100">
        <v>0</v>
      </c>
      <c r="K602" s="2"/>
      <c r="L602" s="3"/>
      <c r="M602" s="108"/>
      <c r="N602" s="108"/>
      <c r="O602" s="2">
        <v>0</v>
      </c>
      <c r="P602" s="3"/>
    </row>
    <row r="603" spans="1:16" x14ac:dyDescent="0.35">
      <c r="A603">
        <v>74016</v>
      </c>
      <c r="C603" s="2"/>
      <c r="J603" s="100">
        <v>0</v>
      </c>
      <c r="K603" s="2"/>
      <c r="L603" s="3"/>
      <c r="M603" s="108"/>
      <c r="N603" s="108"/>
      <c r="O603" s="2">
        <v>0</v>
      </c>
      <c r="P603" s="3"/>
    </row>
    <row r="604" spans="1:16" x14ac:dyDescent="0.35">
      <c r="A604">
        <v>74017</v>
      </c>
      <c r="C604" s="2"/>
      <c r="J604" s="100">
        <v>0</v>
      </c>
      <c r="K604" s="2"/>
      <c r="L604" s="3"/>
      <c r="M604" s="108"/>
      <c r="N604" s="108"/>
      <c r="O604" s="2">
        <v>0</v>
      </c>
      <c r="P604" s="3"/>
    </row>
    <row r="605" spans="1:16" x14ac:dyDescent="0.35">
      <c r="A605">
        <v>74018</v>
      </c>
      <c r="C605" s="2"/>
      <c r="J605" s="100">
        <v>15982.93</v>
      </c>
      <c r="K605" s="2"/>
      <c r="L605" s="3"/>
      <c r="M605" s="108"/>
      <c r="N605" s="108"/>
      <c r="O605" s="2">
        <v>0</v>
      </c>
      <c r="P605" s="3"/>
    </row>
    <row r="606" spans="1:16" x14ac:dyDescent="0.35">
      <c r="A606">
        <v>74020</v>
      </c>
      <c r="C606" s="2"/>
      <c r="J606" s="100">
        <v>1185.7500000000002</v>
      </c>
      <c r="K606" s="2"/>
      <c r="L606" s="3"/>
      <c r="M606" s="108"/>
      <c r="N606" s="108"/>
      <c r="O606" s="2">
        <v>0</v>
      </c>
      <c r="P606" s="3"/>
    </row>
    <row r="607" spans="1:16" x14ac:dyDescent="0.35">
      <c r="A607">
        <v>74021</v>
      </c>
      <c r="C607" s="2"/>
      <c r="J607" s="100">
        <v>0</v>
      </c>
      <c r="K607" s="2"/>
      <c r="L607" s="3"/>
      <c r="M607" s="108"/>
      <c r="N607" s="108"/>
      <c r="O607" s="2">
        <v>0</v>
      </c>
      <c r="P607" s="3"/>
    </row>
    <row r="608" spans="1:16" x14ac:dyDescent="0.35">
      <c r="A608">
        <v>74022</v>
      </c>
      <c r="C608" s="2"/>
      <c r="J608" s="100">
        <v>0</v>
      </c>
      <c r="K608" s="2"/>
      <c r="L608" s="3"/>
      <c r="M608" s="108"/>
      <c r="N608" s="108"/>
      <c r="O608" s="2">
        <v>0</v>
      </c>
      <c r="P608" s="3"/>
    </row>
    <row r="609" spans="1:16" x14ac:dyDescent="0.35">
      <c r="A609">
        <v>74024</v>
      </c>
      <c r="C609" s="2"/>
      <c r="J609" s="100">
        <v>0</v>
      </c>
      <c r="K609" s="2"/>
      <c r="L609" s="3"/>
      <c r="M609" s="108"/>
      <c r="N609" s="108"/>
      <c r="O609" s="2">
        <v>0</v>
      </c>
      <c r="P609" s="3"/>
    </row>
    <row r="610" spans="1:16" x14ac:dyDescent="0.35">
      <c r="A610">
        <v>74101</v>
      </c>
      <c r="C610" s="2"/>
      <c r="J610" s="100">
        <v>80486.13</v>
      </c>
      <c r="K610" s="2"/>
      <c r="L610" s="3"/>
      <c r="M610" s="108"/>
      <c r="N610" s="108"/>
      <c r="O610" s="2">
        <v>3359.34</v>
      </c>
      <c r="P610" s="3"/>
    </row>
    <row r="611" spans="1:16" x14ac:dyDescent="0.35">
      <c r="A611">
        <v>74102</v>
      </c>
      <c r="C611" s="2"/>
      <c r="J611" s="100">
        <v>551176.28999999992</v>
      </c>
      <c r="K611" s="2"/>
      <c r="L611" s="3"/>
      <c r="M611" s="108"/>
      <c r="N611" s="108"/>
      <c r="O611" s="2">
        <v>17693.46</v>
      </c>
      <c r="P611" s="3"/>
    </row>
    <row r="612" spans="1:16" x14ac:dyDescent="0.35">
      <c r="A612">
        <v>74103</v>
      </c>
      <c r="C612" s="2"/>
      <c r="J612" s="100">
        <v>0</v>
      </c>
      <c r="K612" s="2"/>
      <c r="L612" s="3"/>
      <c r="M612" s="108"/>
      <c r="N612" s="108"/>
      <c r="O612" s="2">
        <v>0</v>
      </c>
      <c r="P612" s="3"/>
    </row>
    <row r="613" spans="1:16" x14ac:dyDescent="0.35">
      <c r="A613">
        <v>74106</v>
      </c>
      <c r="C613" s="2"/>
      <c r="J613" s="100">
        <v>22925.999999999996</v>
      </c>
      <c r="K613" s="2"/>
      <c r="L613" s="3"/>
      <c r="M613" s="108"/>
      <c r="N613" s="108"/>
      <c r="O613" s="2">
        <v>310.88</v>
      </c>
      <c r="P613" s="3"/>
    </row>
    <row r="614" spans="1:16" x14ac:dyDescent="0.35">
      <c r="A614">
        <v>74108</v>
      </c>
      <c r="C614" s="2"/>
      <c r="J614" s="100">
        <v>0</v>
      </c>
      <c r="K614" s="2"/>
      <c r="L614" s="3"/>
      <c r="M614" s="108"/>
      <c r="N614" s="108"/>
      <c r="O614" s="2">
        <v>0</v>
      </c>
      <c r="P614" s="3"/>
    </row>
    <row r="615" spans="1:16" x14ac:dyDescent="0.35">
      <c r="A615">
        <v>74109</v>
      </c>
      <c r="C615" s="2"/>
      <c r="J615" s="100">
        <v>0</v>
      </c>
      <c r="K615" s="2"/>
      <c r="L615" s="3"/>
      <c r="M615" s="108"/>
      <c r="N615" s="108"/>
      <c r="O615" s="2">
        <v>0</v>
      </c>
      <c r="P615" s="3"/>
    </row>
    <row r="616" spans="1:16" x14ac:dyDescent="0.35">
      <c r="A616">
        <v>74110</v>
      </c>
      <c r="C616" s="2"/>
      <c r="J616" s="100">
        <v>0</v>
      </c>
      <c r="K616" s="2"/>
      <c r="L616" s="3"/>
      <c r="M616" s="108"/>
      <c r="N616" s="108"/>
      <c r="O616" s="2">
        <v>0</v>
      </c>
      <c r="P616" s="3"/>
    </row>
    <row r="617" spans="1:16" x14ac:dyDescent="0.35">
      <c r="A617">
        <v>74201</v>
      </c>
      <c r="C617" s="2"/>
      <c r="J617" s="100">
        <v>67822.44</v>
      </c>
      <c r="K617" s="2"/>
      <c r="L617" s="3"/>
      <c r="M617" s="108"/>
      <c r="N617" s="108"/>
      <c r="O617" s="2">
        <v>0</v>
      </c>
      <c r="P617" s="3"/>
    </row>
    <row r="618" spans="1:16" x14ac:dyDescent="0.35">
      <c r="A618">
        <v>74202</v>
      </c>
      <c r="C618" s="2"/>
      <c r="J618" s="100">
        <v>0</v>
      </c>
      <c r="K618" s="2"/>
      <c r="L618" s="3"/>
      <c r="M618" s="108"/>
      <c r="N618" s="108"/>
      <c r="O618" s="2">
        <v>0</v>
      </c>
      <c r="P618" s="3"/>
    </row>
    <row r="619" spans="1:16" x14ac:dyDescent="0.35">
      <c r="A619">
        <v>74203</v>
      </c>
      <c r="C619" s="2"/>
      <c r="J619" s="100">
        <v>8380475.5699999994</v>
      </c>
      <c r="K619" s="2"/>
      <c r="L619" s="3"/>
      <c r="M619" s="108"/>
      <c r="N619" s="108"/>
      <c r="O619" s="2">
        <v>259474.68</v>
      </c>
      <c r="P619" s="3"/>
    </row>
    <row r="620" spans="1:16" x14ac:dyDescent="0.35">
      <c r="A620">
        <v>74204</v>
      </c>
      <c r="C620" s="2"/>
      <c r="J620" s="100">
        <v>118262.86</v>
      </c>
      <c r="K620" s="2"/>
      <c r="L620" s="3"/>
      <c r="M620" s="108"/>
      <c r="N620" s="108"/>
      <c r="O620" s="2">
        <v>0</v>
      </c>
      <c r="P620" s="3"/>
    </row>
    <row r="621" spans="1:16" x14ac:dyDescent="0.35">
      <c r="A621">
        <v>74208</v>
      </c>
      <c r="C621" s="2"/>
      <c r="J621" s="100">
        <v>17370.800000000003</v>
      </c>
      <c r="K621" s="2"/>
      <c r="L621" s="3"/>
      <c r="M621" s="108"/>
      <c r="N621" s="108"/>
      <c r="O621" s="2">
        <v>839.82</v>
      </c>
      <c r="P621" s="3"/>
    </row>
    <row r="622" spans="1:16" x14ac:dyDescent="0.35">
      <c r="A622">
        <v>74211</v>
      </c>
      <c r="C622" s="2"/>
      <c r="J622" s="100">
        <v>0</v>
      </c>
      <c r="K622" s="2"/>
      <c r="L622" s="3"/>
      <c r="M622" s="108"/>
      <c r="N622" s="108"/>
      <c r="O622" s="2">
        <v>0</v>
      </c>
      <c r="P622" s="3"/>
    </row>
    <row r="623" spans="1:16" x14ac:dyDescent="0.35">
      <c r="A623">
        <v>74213</v>
      </c>
      <c r="C623" s="2"/>
      <c r="J623" s="100">
        <v>134346.04</v>
      </c>
      <c r="K623" s="2"/>
      <c r="L623" s="3"/>
      <c r="M623" s="108"/>
      <c r="N623" s="108"/>
      <c r="O623" s="2">
        <v>5107.12</v>
      </c>
      <c r="P623" s="3"/>
    </row>
    <row r="624" spans="1:16" x14ac:dyDescent="0.35">
      <c r="A624">
        <v>74214</v>
      </c>
      <c r="C624" s="2"/>
      <c r="J624" s="100">
        <v>0</v>
      </c>
      <c r="K624" s="2"/>
      <c r="L624" s="3"/>
      <c r="M624" s="108"/>
      <c r="N624" s="108"/>
      <c r="O624" s="2">
        <v>0</v>
      </c>
      <c r="P624" s="3"/>
    </row>
    <row r="625" spans="1:16" x14ac:dyDescent="0.35">
      <c r="A625">
        <v>74215</v>
      </c>
      <c r="C625" s="2"/>
      <c r="J625" s="100">
        <v>0</v>
      </c>
      <c r="K625" s="2"/>
      <c r="L625" s="3"/>
      <c r="M625" s="108"/>
      <c r="N625" s="108"/>
      <c r="O625" s="2">
        <v>0</v>
      </c>
      <c r="P625" s="3"/>
    </row>
    <row r="626" spans="1:16" x14ac:dyDescent="0.35">
      <c r="A626">
        <v>74216</v>
      </c>
      <c r="C626" s="2"/>
      <c r="J626" s="100">
        <v>191212.46000000002</v>
      </c>
      <c r="K626" s="2"/>
      <c r="L626" s="3"/>
      <c r="M626" s="108"/>
      <c r="N626" s="108"/>
      <c r="O626" s="2">
        <v>4422.93</v>
      </c>
      <c r="P626" s="3"/>
    </row>
    <row r="627" spans="1:16" x14ac:dyDescent="0.35">
      <c r="A627">
        <v>74217</v>
      </c>
      <c r="C627" s="2"/>
      <c r="J627" s="100">
        <v>103290.21</v>
      </c>
      <c r="K627" s="2"/>
      <c r="L627" s="3"/>
      <c r="M627" s="108"/>
      <c r="N627" s="108"/>
      <c r="O627" s="2">
        <v>2272.64</v>
      </c>
      <c r="P627" s="3"/>
    </row>
    <row r="628" spans="1:16" x14ac:dyDescent="0.35">
      <c r="A628">
        <v>74218</v>
      </c>
      <c r="C628" s="2"/>
      <c r="J628" s="100">
        <v>67265.339999999982</v>
      </c>
      <c r="K628" s="2"/>
      <c r="L628" s="3"/>
      <c r="M628" s="108"/>
      <c r="N628" s="108"/>
      <c r="O628" s="2">
        <v>2028.44</v>
      </c>
      <c r="P628" s="3"/>
    </row>
    <row r="629" spans="1:16" x14ac:dyDescent="0.35">
      <c r="A629">
        <v>74219</v>
      </c>
      <c r="C629" s="2"/>
      <c r="J629" s="100">
        <v>1274.4000000000001</v>
      </c>
      <c r="K629" s="2"/>
      <c r="L629" s="3"/>
      <c r="M629" s="108"/>
      <c r="N629" s="108"/>
      <c r="O629" s="2">
        <v>0</v>
      </c>
      <c r="P629" s="3"/>
    </row>
    <row r="630" spans="1:16" x14ac:dyDescent="0.35">
      <c r="A630">
        <v>74221</v>
      </c>
      <c r="C630" s="2"/>
      <c r="J630" s="100">
        <v>98880.449999999983</v>
      </c>
      <c r="K630" s="2"/>
      <c r="L630" s="3"/>
      <c r="M630" s="108"/>
      <c r="N630" s="108"/>
      <c r="O630" s="2">
        <v>2224.42</v>
      </c>
      <c r="P630" s="3"/>
    </row>
    <row r="631" spans="1:16" x14ac:dyDescent="0.35">
      <c r="A631">
        <v>74222</v>
      </c>
      <c r="C631" s="2"/>
      <c r="J631" s="100">
        <v>136588.76</v>
      </c>
      <c r="K631" s="2"/>
      <c r="L631" s="3"/>
      <c r="M631" s="108"/>
      <c r="N631" s="108"/>
      <c r="O631" s="2">
        <v>3458.97</v>
      </c>
      <c r="P631" s="3"/>
    </row>
    <row r="632" spans="1:16" x14ac:dyDescent="0.35">
      <c r="A632">
        <v>74223</v>
      </c>
      <c r="C632" s="2"/>
      <c r="J632" s="100">
        <v>72155.889999999985</v>
      </c>
      <c r="K632" s="2"/>
      <c r="L632" s="3"/>
      <c r="M632" s="108"/>
      <c r="N632" s="108"/>
      <c r="O632" s="2">
        <v>1815.18</v>
      </c>
      <c r="P632" s="3"/>
    </row>
    <row r="633" spans="1:16" x14ac:dyDescent="0.35">
      <c r="A633">
        <v>74224</v>
      </c>
      <c r="C633" s="2"/>
      <c r="J633" s="100">
        <v>99893.09</v>
      </c>
      <c r="K633" s="2"/>
      <c r="L633" s="3"/>
      <c r="M633" s="108"/>
      <c r="N633" s="108"/>
      <c r="O633" s="2">
        <v>1955.98</v>
      </c>
      <c r="P633" s="3"/>
    </row>
    <row r="634" spans="1:16" x14ac:dyDescent="0.35">
      <c r="A634">
        <v>74226</v>
      </c>
      <c r="C634" s="2"/>
      <c r="J634" s="100">
        <v>153022.80999999997</v>
      </c>
      <c r="K634" s="2"/>
      <c r="L634" s="3"/>
      <c r="M634" s="108"/>
      <c r="N634" s="108"/>
      <c r="O634" s="2">
        <v>3223.32</v>
      </c>
      <c r="P634" s="3"/>
    </row>
    <row r="635" spans="1:16" x14ac:dyDescent="0.35">
      <c r="A635">
        <v>74227</v>
      </c>
      <c r="C635" s="2"/>
      <c r="J635" s="100">
        <v>0</v>
      </c>
      <c r="K635" s="2"/>
      <c r="L635" s="3"/>
      <c r="M635" s="108"/>
      <c r="N635" s="108"/>
      <c r="O635" s="2">
        <v>0</v>
      </c>
      <c r="P635" s="3"/>
    </row>
    <row r="636" spans="1:16" x14ac:dyDescent="0.35">
      <c r="A636">
        <v>74228</v>
      </c>
      <c r="C636" s="2"/>
      <c r="J636" s="100">
        <v>447287.37</v>
      </c>
      <c r="K636" s="2"/>
      <c r="L636" s="3"/>
      <c r="M636" s="108"/>
      <c r="N636" s="108"/>
      <c r="O636" s="2">
        <v>0</v>
      </c>
      <c r="P636" s="3"/>
    </row>
    <row r="637" spans="1:16" x14ac:dyDescent="0.35">
      <c r="A637">
        <v>74229</v>
      </c>
      <c r="C637" s="2"/>
      <c r="J637" s="100">
        <v>511592.12000000005</v>
      </c>
      <c r="K637" s="2"/>
      <c r="L637" s="3"/>
      <c r="M637" s="108"/>
      <c r="N637" s="108"/>
      <c r="O637" s="2">
        <v>9914.57</v>
      </c>
      <c r="P637" s="3"/>
    </row>
    <row r="638" spans="1:16" x14ac:dyDescent="0.35">
      <c r="A638">
        <v>74230</v>
      </c>
      <c r="C638" s="2"/>
      <c r="J638" s="100">
        <v>2733616.15</v>
      </c>
      <c r="K638" s="2"/>
      <c r="L638" s="3"/>
      <c r="M638" s="108"/>
      <c r="N638" s="108"/>
      <c r="O638" s="2">
        <v>92258.240000000005</v>
      </c>
      <c r="P638" s="3"/>
    </row>
    <row r="639" spans="1:16" x14ac:dyDescent="0.35">
      <c r="A639">
        <v>74231</v>
      </c>
      <c r="C639" s="2"/>
      <c r="J639" s="100">
        <v>91189.22</v>
      </c>
      <c r="K639" s="2"/>
      <c r="L639" s="3"/>
      <c r="M639" s="108"/>
      <c r="N639" s="108"/>
      <c r="O639" s="2">
        <v>0</v>
      </c>
      <c r="P639" s="3"/>
    </row>
    <row r="640" spans="1:16" x14ac:dyDescent="0.35">
      <c r="A640">
        <v>74233</v>
      </c>
      <c r="C640" s="2"/>
      <c r="J640" s="100">
        <v>0</v>
      </c>
      <c r="K640" s="2"/>
      <c r="L640" s="3"/>
      <c r="M640" s="108"/>
      <c r="N640" s="108"/>
      <c r="O640" s="2">
        <v>0</v>
      </c>
      <c r="P640" s="3"/>
    </row>
    <row r="641" spans="1:16" x14ac:dyDescent="0.35">
      <c r="A641">
        <v>74234</v>
      </c>
      <c r="C641" s="2"/>
      <c r="J641" s="100">
        <v>81684.36</v>
      </c>
      <c r="K641" s="2"/>
      <c r="L641" s="3"/>
      <c r="M641" s="108"/>
      <c r="N641" s="108"/>
      <c r="O641" s="2">
        <v>0</v>
      </c>
      <c r="P641" s="3"/>
    </row>
    <row r="642" spans="1:16" x14ac:dyDescent="0.35">
      <c r="A642">
        <v>74239</v>
      </c>
      <c r="C642" s="2"/>
      <c r="J642" s="100">
        <v>22693.5</v>
      </c>
      <c r="K642" s="2"/>
      <c r="L642" s="3"/>
      <c r="M642" s="108"/>
      <c r="N642" s="108"/>
      <c r="O642" s="2">
        <v>0</v>
      </c>
      <c r="P642" s="3"/>
    </row>
    <row r="643" spans="1:16" x14ac:dyDescent="0.35">
      <c r="A643">
        <v>74242</v>
      </c>
      <c r="C643" s="2"/>
      <c r="J643" s="100">
        <v>0</v>
      </c>
      <c r="K643" s="2"/>
      <c r="L643" s="3"/>
      <c r="M643" s="108"/>
      <c r="N643" s="108"/>
      <c r="O643" s="2">
        <v>0</v>
      </c>
      <c r="P643" s="3"/>
    </row>
    <row r="644" spans="1:16" x14ac:dyDescent="0.35">
      <c r="A644">
        <v>74243</v>
      </c>
      <c r="C644" s="2"/>
      <c r="J644" s="100">
        <v>0</v>
      </c>
      <c r="K644" s="2"/>
      <c r="L644" s="3"/>
      <c r="M644" s="108"/>
      <c r="N644" s="108"/>
      <c r="O644" s="2">
        <v>0</v>
      </c>
      <c r="P644" s="3"/>
    </row>
    <row r="645" spans="1:16" x14ac:dyDescent="0.35">
      <c r="A645">
        <v>74244</v>
      </c>
      <c r="C645" s="2"/>
      <c r="J645" s="100">
        <v>0</v>
      </c>
      <c r="K645" s="2"/>
      <c r="L645" s="3"/>
      <c r="M645" s="108"/>
      <c r="N645" s="108"/>
      <c r="O645" s="2">
        <v>0</v>
      </c>
      <c r="P645" s="3"/>
    </row>
    <row r="646" spans="1:16" x14ac:dyDescent="0.35">
      <c r="A646">
        <v>74245</v>
      </c>
      <c r="C646" s="2"/>
      <c r="J646" s="100">
        <v>0</v>
      </c>
      <c r="K646" s="2"/>
      <c r="L646" s="3"/>
      <c r="M646" s="108"/>
      <c r="N646" s="108"/>
      <c r="O646" s="2">
        <v>0</v>
      </c>
      <c r="P646" s="3"/>
    </row>
    <row r="647" spans="1:16" x14ac:dyDescent="0.35">
      <c r="A647">
        <v>74301</v>
      </c>
      <c r="C647" s="2"/>
      <c r="J647" s="100">
        <v>2680415.2099999995</v>
      </c>
      <c r="K647" s="2"/>
      <c r="L647" s="3"/>
      <c r="M647" s="108"/>
      <c r="N647" s="108"/>
      <c r="O647" s="2">
        <v>87767.95</v>
      </c>
      <c r="P647" s="3"/>
    </row>
    <row r="648" spans="1:16" x14ac:dyDescent="0.35">
      <c r="A648">
        <v>74302</v>
      </c>
      <c r="C648" s="2"/>
      <c r="J648" s="100">
        <v>2323625.27</v>
      </c>
      <c r="K648" s="2"/>
      <c r="L648" s="3"/>
      <c r="M648" s="108"/>
      <c r="N648" s="108"/>
      <c r="O648" s="2">
        <v>88164.25</v>
      </c>
      <c r="P648" s="3"/>
    </row>
    <row r="649" spans="1:16" x14ac:dyDescent="0.35">
      <c r="A649">
        <v>74305</v>
      </c>
      <c r="C649" s="2"/>
      <c r="J649" s="100">
        <v>0</v>
      </c>
      <c r="K649" s="2"/>
      <c r="L649" s="3"/>
      <c r="M649" s="108"/>
      <c r="N649" s="108"/>
      <c r="O649" s="2">
        <v>0</v>
      </c>
      <c r="P649" s="3"/>
    </row>
    <row r="650" spans="1:16" x14ac:dyDescent="0.35">
      <c r="A650">
        <v>74306</v>
      </c>
      <c r="C650" s="2"/>
      <c r="J650" s="100">
        <v>0</v>
      </c>
      <c r="K650" s="2"/>
      <c r="L650" s="3"/>
      <c r="M650" s="108"/>
      <c r="N650" s="108"/>
      <c r="O650" s="2">
        <v>0</v>
      </c>
      <c r="P650" s="3"/>
    </row>
    <row r="651" spans="1:16" x14ac:dyDescent="0.35">
      <c r="A651">
        <v>74307</v>
      </c>
      <c r="C651" s="2"/>
      <c r="J651" s="100">
        <v>0</v>
      </c>
      <c r="K651" s="2"/>
      <c r="L651" s="3"/>
      <c r="M651" s="108"/>
      <c r="N651" s="108"/>
      <c r="O651" s="2">
        <v>0</v>
      </c>
      <c r="P651" s="3"/>
    </row>
    <row r="652" spans="1:16" x14ac:dyDescent="0.35">
      <c r="A652">
        <v>74308</v>
      </c>
      <c r="C652" s="2"/>
      <c r="J652" s="100">
        <v>0</v>
      </c>
      <c r="K652" s="2"/>
      <c r="L652" s="3"/>
      <c r="M652" s="108"/>
      <c r="N652" s="108"/>
      <c r="O652" s="2">
        <v>0</v>
      </c>
      <c r="P652" s="3"/>
    </row>
    <row r="653" spans="1:16" x14ac:dyDescent="0.35">
      <c r="A653">
        <v>74309</v>
      </c>
      <c r="C653" s="2"/>
      <c r="J653" s="100">
        <v>0</v>
      </c>
      <c r="K653" s="2"/>
      <c r="L653" s="3"/>
      <c r="M653" s="108"/>
      <c r="N653" s="108"/>
      <c r="O653" s="2">
        <v>0</v>
      </c>
      <c r="P653" s="3"/>
    </row>
    <row r="654" spans="1:16" x14ac:dyDescent="0.35">
      <c r="A654">
        <v>74310</v>
      </c>
      <c r="C654" s="2"/>
      <c r="J654" s="100">
        <v>0</v>
      </c>
      <c r="K654" s="2"/>
      <c r="L654" s="3"/>
      <c r="M654" s="108"/>
      <c r="N654" s="108"/>
      <c r="O654" s="2">
        <v>0</v>
      </c>
      <c r="P654" s="3"/>
    </row>
    <row r="655" spans="1:16" x14ac:dyDescent="0.35">
      <c r="A655">
        <v>74311</v>
      </c>
      <c r="C655" s="2"/>
      <c r="J655" s="100">
        <v>0</v>
      </c>
      <c r="K655" s="2"/>
      <c r="L655" s="3"/>
      <c r="M655" s="108"/>
      <c r="N655" s="108"/>
      <c r="O655" s="2">
        <v>236.36</v>
      </c>
      <c r="P655" s="3"/>
    </row>
    <row r="656" spans="1:16" x14ac:dyDescent="0.35">
      <c r="A656">
        <v>74312</v>
      </c>
      <c r="C656" s="2"/>
      <c r="J656" s="100">
        <v>0</v>
      </c>
      <c r="K656" s="2"/>
      <c r="L656" s="3"/>
      <c r="M656" s="108"/>
      <c r="N656" s="108"/>
      <c r="O656" s="2">
        <v>0</v>
      </c>
      <c r="P656" s="3"/>
    </row>
    <row r="657" spans="1:16" x14ac:dyDescent="0.35">
      <c r="A657">
        <v>74313</v>
      </c>
      <c r="C657" s="2"/>
      <c r="J657" s="100">
        <v>0</v>
      </c>
      <c r="K657" s="2"/>
      <c r="L657" s="3"/>
      <c r="M657" s="108"/>
      <c r="N657" s="108"/>
      <c r="O657" s="2">
        <v>0</v>
      </c>
      <c r="P657" s="3"/>
    </row>
    <row r="658" spans="1:16" x14ac:dyDescent="0.35">
      <c r="A658">
        <v>74314</v>
      </c>
      <c r="C658" s="2"/>
      <c r="J658" s="100">
        <v>0</v>
      </c>
      <c r="K658" s="2"/>
      <c r="L658" s="3"/>
      <c r="M658" s="108"/>
      <c r="N658" s="108"/>
      <c r="O658" s="2">
        <v>0</v>
      </c>
      <c r="P658" s="3"/>
    </row>
    <row r="659" spans="1:16" x14ac:dyDescent="0.35">
      <c r="A659">
        <v>74401</v>
      </c>
      <c r="C659" s="2"/>
      <c r="J659" s="100">
        <v>887382.83</v>
      </c>
      <c r="K659" s="2"/>
      <c r="L659" s="3"/>
      <c r="M659" s="108"/>
      <c r="N659" s="108"/>
      <c r="O659" s="2">
        <v>26922.07</v>
      </c>
      <c r="P659" s="3"/>
    </row>
    <row r="660" spans="1:16" x14ac:dyDescent="0.35">
      <c r="A660">
        <v>74402</v>
      </c>
      <c r="C660" s="2"/>
      <c r="J660" s="100">
        <v>420926.98</v>
      </c>
      <c r="K660" s="2"/>
      <c r="L660" s="3"/>
      <c r="M660" s="108"/>
      <c r="N660" s="108"/>
      <c r="O660" s="2">
        <v>19139.66</v>
      </c>
      <c r="P660" s="3"/>
    </row>
    <row r="661" spans="1:16" x14ac:dyDescent="0.35">
      <c r="A661">
        <v>74405</v>
      </c>
      <c r="C661" s="2"/>
      <c r="J661" s="100">
        <v>0</v>
      </c>
      <c r="K661" s="2"/>
      <c r="L661" s="3"/>
      <c r="M661" s="108"/>
      <c r="N661" s="108"/>
      <c r="O661" s="2">
        <v>0</v>
      </c>
      <c r="P661" s="3"/>
    </row>
    <row r="662" spans="1:16" x14ac:dyDescent="0.35">
      <c r="A662">
        <v>74406</v>
      </c>
      <c r="C662" s="2"/>
      <c r="J662" s="100">
        <v>23057.67</v>
      </c>
      <c r="K662" s="2"/>
      <c r="L662" s="3"/>
      <c r="M662" s="108"/>
      <c r="N662" s="108"/>
      <c r="O662" s="2">
        <v>902.94</v>
      </c>
      <c r="P662" s="3"/>
    </row>
    <row r="663" spans="1:16" x14ac:dyDescent="0.35">
      <c r="A663">
        <v>74407</v>
      </c>
      <c r="C663" s="2"/>
      <c r="J663" s="100">
        <v>10959.420000000002</v>
      </c>
      <c r="K663" s="2"/>
      <c r="L663" s="3"/>
      <c r="M663" s="108"/>
      <c r="N663" s="108"/>
      <c r="O663" s="2">
        <v>0</v>
      </c>
      <c r="P663" s="3"/>
    </row>
    <row r="664" spans="1:16" x14ac:dyDescent="0.35">
      <c r="A664">
        <v>74408</v>
      </c>
      <c r="C664" s="2"/>
      <c r="J664" s="100">
        <v>8788.68</v>
      </c>
      <c r="K664" s="2"/>
      <c r="L664" s="3"/>
      <c r="M664" s="108"/>
      <c r="N664" s="108"/>
      <c r="O664" s="2">
        <v>0</v>
      </c>
      <c r="P664" s="3"/>
    </row>
    <row r="665" spans="1:16" x14ac:dyDescent="0.35">
      <c r="A665">
        <v>74410</v>
      </c>
      <c r="C665" s="2"/>
      <c r="J665" s="100">
        <v>0</v>
      </c>
      <c r="K665" s="2"/>
      <c r="L665" s="3"/>
      <c r="M665" s="108"/>
      <c r="N665" s="108"/>
      <c r="O665" s="2">
        <v>0</v>
      </c>
      <c r="P665" s="3"/>
    </row>
    <row r="666" spans="1:16" x14ac:dyDescent="0.35">
      <c r="A666">
        <v>74411</v>
      </c>
      <c r="C666" s="2"/>
      <c r="J666" s="100">
        <v>0</v>
      </c>
      <c r="K666" s="2"/>
      <c r="L666" s="3"/>
      <c r="M666" s="108"/>
      <c r="N666" s="108"/>
      <c r="O666" s="2">
        <v>0</v>
      </c>
      <c r="P666" s="3"/>
    </row>
    <row r="667" spans="1:16" x14ac:dyDescent="0.35">
      <c r="A667">
        <v>74412</v>
      </c>
      <c r="C667" s="2"/>
      <c r="J667" s="100">
        <v>0</v>
      </c>
      <c r="K667" s="2"/>
      <c r="L667" s="3"/>
      <c r="M667" s="108"/>
      <c r="N667" s="108"/>
      <c r="O667" s="2">
        <v>0</v>
      </c>
      <c r="P667" s="3"/>
    </row>
    <row r="668" spans="1:16" x14ac:dyDescent="0.35">
      <c r="A668">
        <v>74413</v>
      </c>
      <c r="C668" s="2"/>
      <c r="J668" s="100">
        <v>5265.17</v>
      </c>
      <c r="K668" s="2"/>
      <c r="L668" s="3"/>
      <c r="M668" s="108"/>
      <c r="N668" s="108"/>
      <c r="O668" s="2">
        <v>0</v>
      </c>
      <c r="P668" s="3"/>
    </row>
    <row r="669" spans="1:16" x14ac:dyDescent="0.35">
      <c r="A669">
        <v>74414</v>
      </c>
      <c r="C669" s="2"/>
      <c r="J669" s="100">
        <v>0</v>
      </c>
      <c r="K669" s="2"/>
      <c r="L669" s="3"/>
      <c r="M669" s="108"/>
      <c r="N669" s="108"/>
      <c r="O669" s="2">
        <v>0</v>
      </c>
      <c r="P669" s="3"/>
    </row>
    <row r="670" spans="1:16" x14ac:dyDescent="0.35">
      <c r="A670">
        <v>74501</v>
      </c>
      <c r="C670" s="2"/>
      <c r="J670" s="100">
        <v>870151.85000000009</v>
      </c>
      <c r="K670" s="2"/>
      <c r="L670" s="3"/>
      <c r="M670" s="108"/>
      <c r="N670" s="108"/>
      <c r="O670" s="2">
        <v>37917.56</v>
      </c>
      <c r="P670" s="3"/>
    </row>
    <row r="671" spans="1:16" x14ac:dyDescent="0.35">
      <c r="A671">
        <v>74504</v>
      </c>
      <c r="C671" s="2"/>
      <c r="J671" s="100">
        <v>212766.91</v>
      </c>
      <c r="K671" s="2"/>
      <c r="L671" s="3"/>
      <c r="M671" s="108"/>
      <c r="N671" s="108"/>
      <c r="O671" s="2">
        <v>9747.41</v>
      </c>
      <c r="P671" s="3"/>
    </row>
    <row r="672" spans="1:16" x14ac:dyDescent="0.35">
      <c r="A672">
        <v>74506</v>
      </c>
      <c r="C672" s="2"/>
      <c r="J672" s="100">
        <v>0</v>
      </c>
      <c r="K672" s="2"/>
      <c r="L672" s="3"/>
      <c r="M672" s="108"/>
      <c r="N672" s="108"/>
      <c r="O672" s="2">
        <v>41.39</v>
      </c>
      <c r="P672" s="3"/>
    </row>
    <row r="673" spans="1:16" x14ac:dyDescent="0.35">
      <c r="A673">
        <v>74508</v>
      </c>
      <c r="C673" s="2"/>
      <c r="J673" s="100">
        <v>0</v>
      </c>
      <c r="K673" s="2"/>
      <c r="L673" s="3"/>
      <c r="M673" s="108"/>
      <c r="N673" s="108"/>
      <c r="O673" s="2">
        <v>0</v>
      </c>
      <c r="P673" s="3"/>
    </row>
    <row r="674" spans="1:16" x14ac:dyDescent="0.35">
      <c r="A674">
        <v>74509</v>
      </c>
      <c r="C674" s="2"/>
      <c r="J674" s="100">
        <v>58388.090000000004</v>
      </c>
      <c r="K674" s="2"/>
      <c r="L674" s="3"/>
      <c r="M674" s="108"/>
      <c r="N674" s="108"/>
      <c r="O674" s="2">
        <v>1442.48</v>
      </c>
      <c r="P674" s="3"/>
    </row>
    <row r="675" spans="1:16" x14ac:dyDescent="0.35">
      <c r="A675">
        <v>74510</v>
      </c>
      <c r="C675" s="2"/>
      <c r="J675" s="100">
        <v>11660.269999999999</v>
      </c>
      <c r="K675" s="2"/>
      <c r="L675" s="3"/>
      <c r="M675" s="108"/>
      <c r="N675" s="108"/>
      <c r="O675" s="2">
        <v>362.64</v>
      </c>
      <c r="P675" s="3"/>
    </row>
    <row r="676" spans="1:16" x14ac:dyDescent="0.35">
      <c r="A676">
        <v>74513</v>
      </c>
      <c r="C676" s="2"/>
      <c r="J676" s="100">
        <v>0</v>
      </c>
      <c r="K676" s="2"/>
      <c r="L676" s="3"/>
      <c r="M676" s="108"/>
      <c r="N676" s="108"/>
      <c r="O676" s="2">
        <v>0</v>
      </c>
      <c r="P676" s="3"/>
    </row>
    <row r="677" spans="1:16" x14ac:dyDescent="0.35">
      <c r="A677">
        <v>74601</v>
      </c>
      <c r="C677" s="2"/>
      <c r="J677" s="100">
        <v>4266683.8400000008</v>
      </c>
      <c r="K677" s="2"/>
      <c r="L677" s="3"/>
      <c r="M677" s="108"/>
      <c r="N677" s="108"/>
      <c r="O677" s="2">
        <v>132413.25</v>
      </c>
      <c r="P677" s="3"/>
    </row>
    <row r="678" spans="1:16" x14ac:dyDescent="0.35">
      <c r="A678">
        <v>74602</v>
      </c>
      <c r="C678" s="2"/>
      <c r="J678" s="100">
        <v>6179898.0100000007</v>
      </c>
      <c r="K678" s="2"/>
      <c r="L678" s="3"/>
      <c r="M678" s="108"/>
      <c r="N678" s="108"/>
      <c r="O678" s="2">
        <v>179510.52</v>
      </c>
      <c r="P678" s="3"/>
    </row>
    <row r="679" spans="1:16" x14ac:dyDescent="0.35">
      <c r="A679">
        <v>74604</v>
      </c>
      <c r="C679" s="2"/>
      <c r="J679" s="100">
        <v>1639041.33</v>
      </c>
      <c r="K679" s="2"/>
      <c r="L679" s="3"/>
      <c r="M679" s="108"/>
      <c r="N679" s="108"/>
      <c r="O679" s="2">
        <v>29569.119999999999</v>
      </c>
      <c r="P679" s="3"/>
    </row>
    <row r="680" spans="1:16" x14ac:dyDescent="0.35">
      <c r="A680">
        <v>74605</v>
      </c>
      <c r="C680" s="2"/>
      <c r="J680" s="100">
        <v>0</v>
      </c>
      <c r="K680" s="2"/>
      <c r="L680" s="3"/>
      <c r="M680" s="108"/>
      <c r="N680" s="108"/>
      <c r="O680" s="2">
        <v>0</v>
      </c>
      <c r="P680" s="3"/>
    </row>
    <row r="681" spans="1:16" x14ac:dyDescent="0.35">
      <c r="A681">
        <v>74607</v>
      </c>
      <c r="C681" s="2"/>
      <c r="J681" s="100">
        <v>363226.01999999996</v>
      </c>
      <c r="K681" s="2"/>
      <c r="L681" s="3"/>
      <c r="M681" s="108"/>
      <c r="N681" s="108"/>
      <c r="O681" s="2">
        <v>8996.11</v>
      </c>
      <c r="P681" s="3"/>
    </row>
    <row r="682" spans="1:16" x14ac:dyDescent="0.35">
      <c r="A682">
        <v>74609</v>
      </c>
      <c r="C682" s="2"/>
      <c r="J682" s="100">
        <v>675482.47</v>
      </c>
      <c r="K682" s="2"/>
      <c r="L682" s="3"/>
      <c r="M682" s="108"/>
      <c r="N682" s="108"/>
      <c r="O682" s="2">
        <v>20599.63</v>
      </c>
      <c r="P682" s="3"/>
    </row>
    <row r="683" spans="1:16" x14ac:dyDescent="0.35">
      <c r="A683">
        <v>74610</v>
      </c>
      <c r="C683" s="2"/>
      <c r="J683" s="100">
        <v>0</v>
      </c>
      <c r="K683" s="2"/>
      <c r="L683" s="3"/>
      <c r="M683" s="108"/>
      <c r="N683" s="108"/>
      <c r="O683" s="2">
        <v>0</v>
      </c>
      <c r="P683" s="3"/>
    </row>
    <row r="684" spans="1:16" x14ac:dyDescent="0.35">
      <c r="A684">
        <v>74611</v>
      </c>
      <c r="C684" s="2"/>
      <c r="J684" s="100">
        <v>0</v>
      </c>
      <c r="K684" s="2"/>
      <c r="L684" s="3"/>
      <c r="M684" s="108"/>
      <c r="N684" s="108"/>
      <c r="O684" s="2">
        <v>0</v>
      </c>
      <c r="P684" s="3"/>
    </row>
    <row r="685" spans="1:16" x14ac:dyDescent="0.35">
      <c r="A685">
        <v>74612</v>
      </c>
      <c r="C685" s="2"/>
      <c r="J685" s="100">
        <v>0</v>
      </c>
      <c r="K685" s="2"/>
      <c r="L685" s="3"/>
      <c r="M685" s="108"/>
      <c r="N685" s="108"/>
      <c r="O685" s="2">
        <v>0</v>
      </c>
      <c r="P685" s="3"/>
    </row>
    <row r="686" spans="1:16" x14ac:dyDescent="0.35">
      <c r="A686">
        <v>74613</v>
      </c>
      <c r="C686" s="2"/>
      <c r="J686" s="100">
        <v>719264.38</v>
      </c>
      <c r="K686" s="2"/>
      <c r="L686" s="3"/>
      <c r="M686" s="108"/>
      <c r="N686" s="108"/>
      <c r="O686" s="2">
        <v>16547.13</v>
      </c>
      <c r="P686" s="3"/>
    </row>
    <row r="687" spans="1:16" x14ac:dyDescent="0.35">
      <c r="A687">
        <v>74616</v>
      </c>
      <c r="C687" s="2"/>
      <c r="J687" s="100">
        <v>0</v>
      </c>
      <c r="K687" s="2"/>
      <c r="L687" s="3"/>
      <c r="M687" s="108"/>
      <c r="N687" s="108"/>
      <c r="O687" s="2">
        <v>0</v>
      </c>
      <c r="P687" s="3"/>
    </row>
    <row r="688" spans="1:16" x14ac:dyDescent="0.35">
      <c r="A688">
        <v>74618</v>
      </c>
      <c r="C688" s="2"/>
      <c r="J688" s="100">
        <v>0</v>
      </c>
      <c r="K688" s="2"/>
      <c r="L688" s="3"/>
      <c r="M688" s="108"/>
      <c r="N688" s="108"/>
      <c r="O688" s="2">
        <v>0</v>
      </c>
      <c r="P688" s="3"/>
    </row>
    <row r="689" spans="1:16" x14ac:dyDescent="0.35">
      <c r="A689">
        <v>74619</v>
      </c>
      <c r="C689" s="2"/>
      <c r="J689" s="100">
        <v>0</v>
      </c>
      <c r="K689" s="2"/>
      <c r="L689" s="3"/>
      <c r="M689" s="108"/>
      <c r="N689" s="108"/>
      <c r="O689" s="2">
        <v>0</v>
      </c>
      <c r="P689" s="3"/>
    </row>
    <row r="690" spans="1:16" x14ac:dyDescent="0.35">
      <c r="A690">
        <v>74620</v>
      </c>
      <c r="C690" s="2"/>
      <c r="J690" s="100">
        <v>0</v>
      </c>
      <c r="K690" s="2"/>
      <c r="L690" s="3"/>
      <c r="M690" s="108"/>
      <c r="N690" s="108"/>
      <c r="O690" s="2">
        <v>171.75</v>
      </c>
      <c r="P690" s="3"/>
    </row>
    <row r="691" spans="1:16" x14ac:dyDescent="0.35">
      <c r="A691">
        <v>74621</v>
      </c>
      <c r="C691" s="2"/>
      <c r="J691" s="100">
        <v>0</v>
      </c>
      <c r="K691" s="2"/>
      <c r="L691" s="3"/>
      <c r="M691" s="108"/>
      <c r="N691" s="108"/>
      <c r="O691" s="2">
        <v>0</v>
      </c>
      <c r="P691" s="3"/>
    </row>
    <row r="692" spans="1:16" x14ac:dyDescent="0.35">
      <c r="A692">
        <v>74626</v>
      </c>
      <c r="C692" s="2"/>
      <c r="J692" s="100">
        <v>0</v>
      </c>
      <c r="K692" s="2"/>
      <c r="L692" s="3"/>
      <c r="M692" s="108"/>
      <c r="N692" s="108"/>
      <c r="O692" s="2">
        <v>0</v>
      </c>
      <c r="P692" s="3"/>
    </row>
    <row r="693" spans="1:16" x14ac:dyDescent="0.35">
      <c r="A693">
        <v>75001</v>
      </c>
      <c r="C693" s="2"/>
      <c r="J693" s="100">
        <v>0</v>
      </c>
      <c r="K693" s="2"/>
      <c r="L693" s="3"/>
      <c r="M693" s="108"/>
      <c r="N693" s="108"/>
      <c r="O693" s="2">
        <v>0</v>
      </c>
      <c r="P693" s="3"/>
    </row>
    <row r="694" spans="1:16" x14ac:dyDescent="0.35">
      <c r="A694">
        <v>75002</v>
      </c>
      <c r="C694" s="2"/>
      <c r="J694" s="100">
        <v>0</v>
      </c>
      <c r="K694" s="2"/>
      <c r="L694" s="3"/>
      <c r="M694" s="108"/>
      <c r="N694" s="108"/>
      <c r="O694" s="2">
        <v>0</v>
      </c>
      <c r="P694" s="3"/>
    </row>
    <row r="695" spans="1:16" x14ac:dyDescent="0.35">
      <c r="A695">
        <v>75003</v>
      </c>
      <c r="C695" s="2"/>
      <c r="J695" s="100">
        <v>0</v>
      </c>
      <c r="K695" s="2"/>
      <c r="L695" s="3"/>
      <c r="M695" s="108"/>
      <c r="N695" s="108"/>
      <c r="O695" s="2">
        <v>0</v>
      </c>
      <c r="P695" s="3"/>
    </row>
    <row r="696" spans="1:16" x14ac:dyDescent="0.35">
      <c r="A696">
        <v>75005</v>
      </c>
      <c r="C696" s="2"/>
      <c r="J696" s="100">
        <v>0</v>
      </c>
      <c r="K696" s="2"/>
      <c r="L696" s="3"/>
      <c r="M696" s="108"/>
      <c r="N696" s="108"/>
      <c r="O696" s="2">
        <v>0</v>
      </c>
      <c r="P696" s="3"/>
    </row>
    <row r="697" spans="1:16" x14ac:dyDescent="0.35">
      <c r="A697">
        <v>75007</v>
      </c>
      <c r="C697" s="2"/>
      <c r="J697" s="100">
        <v>0</v>
      </c>
      <c r="K697" s="2"/>
      <c r="L697" s="3"/>
      <c r="M697" s="108"/>
      <c r="N697" s="108"/>
      <c r="O697" s="2">
        <v>0</v>
      </c>
      <c r="P697" s="3"/>
    </row>
    <row r="698" spans="1:16" x14ac:dyDescent="0.35">
      <c r="A698">
        <v>75011</v>
      </c>
      <c r="C698" s="2"/>
      <c r="J698" s="100">
        <v>0</v>
      </c>
      <c r="K698" s="2"/>
      <c r="L698" s="3"/>
      <c r="M698" s="108"/>
      <c r="N698" s="108"/>
      <c r="O698" s="2">
        <v>0</v>
      </c>
      <c r="P698" s="3"/>
    </row>
    <row r="699" spans="1:16" x14ac:dyDescent="0.35">
      <c r="A699">
        <v>75014</v>
      </c>
      <c r="C699" s="2"/>
      <c r="J699" s="100">
        <v>0</v>
      </c>
      <c r="K699" s="2"/>
      <c r="L699" s="3"/>
      <c r="M699" s="108"/>
      <c r="N699" s="108"/>
      <c r="O699" s="2">
        <v>0</v>
      </c>
      <c r="P699" s="3"/>
    </row>
    <row r="700" spans="1:16" x14ac:dyDescent="0.35">
      <c r="A700">
        <v>75015</v>
      </c>
      <c r="C700" s="2"/>
      <c r="J700" s="100">
        <v>25487.63</v>
      </c>
      <c r="K700" s="2"/>
      <c r="L700" s="3"/>
      <c r="M700" s="108"/>
      <c r="N700" s="108"/>
      <c r="O700" s="2">
        <v>0</v>
      </c>
      <c r="P700" s="3"/>
    </row>
    <row r="701" spans="1:16" x14ac:dyDescent="0.35">
      <c r="A701">
        <v>75016</v>
      </c>
      <c r="C701" s="2"/>
      <c r="J701" s="100">
        <v>0</v>
      </c>
      <c r="K701" s="2"/>
      <c r="L701" s="3"/>
      <c r="M701" s="108"/>
      <c r="N701" s="108"/>
      <c r="O701" s="2">
        <v>0</v>
      </c>
      <c r="P701" s="3"/>
    </row>
    <row r="702" spans="1:16" x14ac:dyDescent="0.35">
      <c r="A702">
        <v>75018</v>
      </c>
      <c r="C702" s="2"/>
      <c r="J702" s="100">
        <v>0</v>
      </c>
      <c r="K702" s="2"/>
      <c r="L702" s="3"/>
      <c r="M702" s="108"/>
      <c r="N702" s="108"/>
      <c r="O702" s="2">
        <v>0</v>
      </c>
      <c r="P702" s="3"/>
    </row>
    <row r="703" spans="1:16" x14ac:dyDescent="0.35">
      <c r="A703">
        <v>75021</v>
      </c>
      <c r="C703" s="2"/>
      <c r="J703" s="100">
        <v>0</v>
      </c>
      <c r="K703" s="2"/>
      <c r="L703" s="3"/>
      <c r="M703" s="108"/>
      <c r="N703" s="108"/>
      <c r="O703" s="2">
        <v>0</v>
      </c>
      <c r="P703" s="3"/>
    </row>
    <row r="704" spans="1:16" x14ac:dyDescent="0.35">
      <c r="A704">
        <v>75022</v>
      </c>
      <c r="C704" s="2"/>
      <c r="J704" s="100">
        <v>0</v>
      </c>
      <c r="K704" s="2"/>
      <c r="L704" s="3"/>
      <c r="M704" s="108"/>
      <c r="N704" s="108"/>
      <c r="O704" s="2">
        <v>0</v>
      </c>
      <c r="P704" s="3"/>
    </row>
    <row r="705" spans="1:16" x14ac:dyDescent="0.35">
      <c r="A705">
        <v>75025</v>
      </c>
      <c r="C705" s="2"/>
      <c r="J705" s="100">
        <v>0</v>
      </c>
      <c r="K705" s="2"/>
      <c r="L705" s="3"/>
      <c r="M705" s="108"/>
      <c r="N705" s="108"/>
      <c r="O705" s="2">
        <v>0</v>
      </c>
      <c r="P705" s="3"/>
    </row>
    <row r="706" spans="1:16" x14ac:dyDescent="0.35">
      <c r="A706">
        <v>75026</v>
      </c>
      <c r="C706" s="2"/>
      <c r="J706" s="100">
        <v>0</v>
      </c>
      <c r="K706" s="2"/>
      <c r="L706" s="3"/>
      <c r="M706" s="108"/>
      <c r="N706" s="108"/>
      <c r="O706" s="2">
        <v>0</v>
      </c>
      <c r="P706" s="3"/>
    </row>
    <row r="707" spans="1:16" x14ac:dyDescent="0.35">
      <c r="A707">
        <v>80101</v>
      </c>
      <c r="C707" s="2"/>
      <c r="J707" s="100">
        <v>11568.84</v>
      </c>
      <c r="K707" s="2"/>
      <c r="L707" s="3"/>
      <c r="M707" s="108"/>
      <c r="N707" s="108"/>
      <c r="O707" s="2">
        <v>223.88</v>
      </c>
      <c r="P707" s="3"/>
    </row>
    <row r="708" spans="1:16" x14ac:dyDescent="0.35">
      <c r="A708">
        <v>80103</v>
      </c>
      <c r="C708" s="2"/>
      <c r="J708" s="100">
        <v>252.76</v>
      </c>
      <c r="K708" s="2"/>
      <c r="L708" s="3"/>
      <c r="M708" s="108"/>
      <c r="N708" s="108"/>
      <c r="O708" s="2">
        <v>0</v>
      </c>
      <c r="P708" s="3"/>
    </row>
    <row r="709" spans="1:16" x14ac:dyDescent="0.35">
      <c r="A709">
        <v>80201</v>
      </c>
      <c r="C709" s="2"/>
      <c r="J709" s="100">
        <v>44430.46</v>
      </c>
      <c r="K709" s="2"/>
      <c r="L709" s="3"/>
      <c r="M709" s="108"/>
      <c r="N709" s="108"/>
      <c r="O709" s="2">
        <v>1121.76</v>
      </c>
      <c r="P709" s="3"/>
    </row>
    <row r="710" spans="1:16" x14ac:dyDescent="0.35">
      <c r="A710">
        <v>80202</v>
      </c>
      <c r="C710" s="2"/>
      <c r="J710" s="100">
        <v>0</v>
      </c>
      <c r="K710" s="2"/>
      <c r="L710" s="3"/>
      <c r="M710" s="108"/>
      <c r="N710" s="108"/>
      <c r="O710" s="2">
        <v>0</v>
      </c>
      <c r="P710" s="3"/>
    </row>
    <row r="711" spans="1:16" x14ac:dyDescent="0.35">
      <c r="A711">
        <v>80302</v>
      </c>
      <c r="C711" s="2"/>
      <c r="J711" s="100">
        <v>0</v>
      </c>
      <c r="K711" s="2"/>
      <c r="L711" s="3"/>
      <c r="M711" s="108"/>
      <c r="N711" s="108"/>
      <c r="O711" s="2">
        <v>0</v>
      </c>
      <c r="P711" s="3"/>
    </row>
    <row r="712" spans="1:16" x14ac:dyDescent="0.35">
      <c r="A712">
        <v>80401</v>
      </c>
      <c r="C712" s="2"/>
      <c r="J712" s="100">
        <v>11116.849999999999</v>
      </c>
      <c r="K712" s="2"/>
      <c r="L712" s="3"/>
      <c r="M712" s="108"/>
      <c r="N712" s="108"/>
      <c r="O712" s="2">
        <v>401.86</v>
      </c>
      <c r="P712" s="3"/>
    </row>
    <row r="713" spans="1:16" x14ac:dyDescent="0.35">
      <c r="A713">
        <v>80402</v>
      </c>
      <c r="C713" s="2"/>
      <c r="J713" s="100">
        <v>0</v>
      </c>
      <c r="K713" s="2"/>
      <c r="L713" s="3"/>
      <c r="M713" s="108"/>
      <c r="N713" s="108"/>
      <c r="O713" s="2">
        <v>142.85</v>
      </c>
      <c r="P713" s="3"/>
    </row>
    <row r="714" spans="1:16" x14ac:dyDescent="0.35">
      <c r="A714">
        <v>80403</v>
      </c>
      <c r="C714" s="2"/>
      <c r="J714" s="100">
        <v>0</v>
      </c>
      <c r="K714" s="2"/>
      <c r="L714" s="3"/>
      <c r="M714" s="108"/>
      <c r="N714" s="108"/>
      <c r="O714" s="2">
        <v>0</v>
      </c>
      <c r="P714" s="3"/>
    </row>
    <row r="715" spans="1:16" x14ac:dyDescent="0.35">
      <c r="A715">
        <v>80404</v>
      </c>
      <c r="C715" s="2"/>
      <c r="J715" s="100">
        <v>6509.67</v>
      </c>
      <c r="K715" s="2"/>
      <c r="L715" s="3"/>
      <c r="M715" s="108"/>
      <c r="N715" s="108"/>
      <c r="O715" s="2">
        <v>0</v>
      </c>
      <c r="P715" s="3"/>
    </row>
    <row r="716" spans="1:16" x14ac:dyDescent="0.35">
      <c r="A716">
        <v>80405</v>
      </c>
      <c r="C716" s="2"/>
      <c r="J716" s="100">
        <v>10938.929999999998</v>
      </c>
      <c r="K716" s="2"/>
      <c r="L716" s="3"/>
      <c r="M716" s="108"/>
      <c r="N716" s="108"/>
      <c r="O716" s="2">
        <v>937.09</v>
      </c>
      <c r="P716" s="3"/>
    </row>
    <row r="717" spans="1:16" x14ac:dyDescent="0.35">
      <c r="A717">
        <v>80406</v>
      </c>
      <c r="C717" s="2"/>
      <c r="J717" s="100">
        <v>0</v>
      </c>
      <c r="K717" s="2"/>
      <c r="L717" s="3"/>
      <c r="M717" s="108"/>
      <c r="N717" s="108"/>
      <c r="O717" s="2">
        <v>0</v>
      </c>
      <c r="P717" s="3"/>
    </row>
    <row r="718" spans="1:16" x14ac:dyDescent="0.35">
      <c r="A718">
        <v>80407</v>
      </c>
      <c r="C718" s="2"/>
      <c r="J718" s="100">
        <v>17290.160000000003</v>
      </c>
      <c r="K718" s="2"/>
      <c r="L718" s="3"/>
      <c r="M718" s="108"/>
      <c r="N718" s="108"/>
      <c r="O718" s="2">
        <v>0</v>
      </c>
      <c r="P718" s="3"/>
    </row>
    <row r="719" spans="1:16" x14ac:dyDescent="0.35">
      <c r="A719">
        <v>80409</v>
      </c>
      <c r="C719" s="2"/>
      <c r="J719" s="100">
        <v>0</v>
      </c>
      <c r="K719" s="2"/>
      <c r="L719" s="3"/>
      <c r="M719" s="108"/>
      <c r="N719" s="108"/>
      <c r="O719" s="2">
        <v>0</v>
      </c>
      <c r="P719" s="3"/>
    </row>
    <row r="720" spans="1:16" x14ac:dyDescent="0.35">
      <c r="A720">
        <v>80504</v>
      </c>
      <c r="C720" s="2"/>
      <c r="J720" s="100">
        <v>4403.3499999999985</v>
      </c>
      <c r="K720" s="2"/>
      <c r="L720" s="3"/>
      <c r="M720" s="108"/>
      <c r="N720" s="108"/>
      <c r="O720" s="2">
        <v>19.43</v>
      </c>
      <c r="P720" s="3"/>
    </row>
    <row r="721" spans="1:16" x14ac:dyDescent="0.35">
      <c r="A721">
        <v>80601</v>
      </c>
      <c r="C721" s="2"/>
      <c r="J721" s="100">
        <v>0</v>
      </c>
      <c r="K721" s="2"/>
      <c r="L721" s="3"/>
      <c r="M721" s="108"/>
      <c r="N721" s="108"/>
      <c r="O721" s="2">
        <v>0</v>
      </c>
      <c r="P721" s="3"/>
    </row>
    <row r="722" spans="1:16" x14ac:dyDescent="0.35">
      <c r="A722">
        <v>80608</v>
      </c>
      <c r="C722" s="2"/>
      <c r="J722" s="100">
        <v>3808.07</v>
      </c>
      <c r="K722" s="2"/>
      <c r="L722" s="3"/>
      <c r="M722" s="108"/>
      <c r="N722" s="108"/>
      <c r="O722" s="2">
        <v>13.31</v>
      </c>
      <c r="P722" s="3"/>
    </row>
    <row r="723" spans="1:16" x14ac:dyDescent="0.35">
      <c r="A723">
        <v>80701</v>
      </c>
      <c r="C723" s="2"/>
      <c r="J723" s="100">
        <v>19799.609999999997</v>
      </c>
      <c r="K723" s="2"/>
      <c r="L723" s="3"/>
      <c r="M723" s="108"/>
      <c r="N723" s="108"/>
      <c r="O723" s="2">
        <v>592.12</v>
      </c>
      <c r="P723" s="3"/>
    </row>
    <row r="724" spans="1:16" x14ac:dyDescent="0.35">
      <c r="A724">
        <v>80702</v>
      </c>
      <c r="C724" s="2"/>
      <c r="J724" s="100">
        <v>0</v>
      </c>
      <c r="K724" s="2"/>
      <c r="L724" s="3"/>
      <c r="M724" s="108"/>
      <c r="N724" s="108"/>
      <c r="O724" s="2">
        <v>0</v>
      </c>
      <c r="P724" s="3"/>
    </row>
    <row r="725" spans="1:16" x14ac:dyDescent="0.35">
      <c r="A725">
        <v>80704</v>
      </c>
      <c r="C725" s="2"/>
      <c r="J725" s="100">
        <v>0</v>
      </c>
      <c r="K725" s="2"/>
      <c r="L725" s="3"/>
      <c r="M725" s="108"/>
      <c r="N725" s="108"/>
      <c r="O725" s="2">
        <v>0</v>
      </c>
      <c r="P725" s="3"/>
    </row>
    <row r="726" spans="1:16" x14ac:dyDescent="0.35">
      <c r="A726">
        <v>80801</v>
      </c>
      <c r="C726" s="2"/>
      <c r="J726" s="100">
        <v>95340.270000000019</v>
      </c>
      <c r="K726" s="2"/>
      <c r="L726" s="3"/>
      <c r="M726" s="108"/>
      <c r="N726" s="108"/>
      <c r="O726" s="2">
        <v>193.57</v>
      </c>
      <c r="P726" s="3"/>
    </row>
    <row r="727" spans="1:16" x14ac:dyDescent="0.35">
      <c r="A727">
        <v>80902</v>
      </c>
      <c r="C727" s="2"/>
      <c r="J727" s="100">
        <v>0</v>
      </c>
      <c r="K727" s="2"/>
      <c r="L727" s="3"/>
      <c r="M727" s="108"/>
      <c r="N727" s="108"/>
      <c r="O727" s="2">
        <v>0</v>
      </c>
      <c r="P727" s="3"/>
    </row>
    <row r="728" spans="1:16" x14ac:dyDescent="0.35">
      <c r="A728">
        <v>81001</v>
      </c>
      <c r="C728" s="2"/>
      <c r="J728" s="100">
        <v>106352.61</v>
      </c>
      <c r="K728" s="2"/>
      <c r="L728" s="3"/>
      <c r="M728" s="108"/>
      <c r="N728" s="108"/>
      <c r="O728" s="2">
        <v>2036.59</v>
      </c>
      <c r="P728" s="3"/>
    </row>
    <row r="729" spans="1:16" x14ac:dyDescent="0.35">
      <c r="A729">
        <v>81002</v>
      </c>
      <c r="C729" s="2"/>
      <c r="J729" s="100">
        <v>0</v>
      </c>
      <c r="K729" s="2"/>
      <c r="L729" s="3"/>
      <c r="M729" s="108"/>
      <c r="N729" s="108"/>
      <c r="O729" s="2">
        <v>0</v>
      </c>
      <c r="P729" s="3"/>
    </row>
    <row r="730" spans="1:16" x14ac:dyDescent="0.35">
      <c r="A730">
        <v>81003</v>
      </c>
      <c r="C730" s="2"/>
      <c r="J730" s="100">
        <v>0</v>
      </c>
      <c r="K730" s="2"/>
      <c r="L730" s="3"/>
      <c r="M730" s="108"/>
      <c r="N730" s="108"/>
      <c r="O730" s="2">
        <v>0</v>
      </c>
      <c r="P730" s="3"/>
    </row>
    <row r="731" spans="1:16" x14ac:dyDescent="0.35">
      <c r="A731">
        <v>81004</v>
      </c>
      <c r="C731" s="2"/>
      <c r="J731" s="100">
        <v>0</v>
      </c>
      <c r="K731" s="2"/>
      <c r="L731" s="3"/>
      <c r="M731" s="108"/>
      <c r="N731" s="108"/>
      <c r="O731" s="2">
        <v>0</v>
      </c>
      <c r="P731" s="3"/>
    </row>
    <row r="732" spans="1:16" x14ac:dyDescent="0.35">
      <c r="A732">
        <v>81005</v>
      </c>
      <c r="C732" s="2"/>
      <c r="J732" s="100">
        <v>0</v>
      </c>
      <c r="K732" s="2"/>
      <c r="L732" s="3"/>
      <c r="M732" s="108"/>
      <c r="N732" s="108"/>
      <c r="O732" s="2">
        <v>0</v>
      </c>
      <c r="P732" s="3"/>
    </row>
    <row r="733" spans="1:16" x14ac:dyDescent="0.35">
      <c r="A733">
        <v>81102</v>
      </c>
      <c r="C733" s="2"/>
      <c r="J733" s="100">
        <v>49033.05999999999</v>
      </c>
      <c r="K733" s="2"/>
      <c r="L733" s="3"/>
      <c r="M733" s="108"/>
      <c r="N733" s="108"/>
      <c r="O733" s="2">
        <v>735.12</v>
      </c>
      <c r="P733" s="3"/>
    </row>
    <row r="734" spans="1:16" x14ac:dyDescent="0.35">
      <c r="A734">
        <v>81201</v>
      </c>
      <c r="C734" s="2"/>
      <c r="J734" s="100">
        <v>3346.32</v>
      </c>
      <c r="K734" s="2"/>
      <c r="L734" s="3"/>
      <c r="M734" s="108"/>
      <c r="N734" s="108"/>
      <c r="O734" s="2">
        <v>0</v>
      </c>
      <c r="P734" s="3"/>
    </row>
    <row r="735" spans="1:16" x14ac:dyDescent="0.35">
      <c r="A735">
        <v>81203</v>
      </c>
      <c r="C735" s="2"/>
      <c r="J735" s="100">
        <v>0</v>
      </c>
      <c r="K735" s="2"/>
      <c r="L735" s="3"/>
      <c r="M735" s="108"/>
      <c r="N735" s="108"/>
      <c r="O735" s="2">
        <v>0</v>
      </c>
      <c r="P735" s="3"/>
    </row>
    <row r="736" spans="1:16" x14ac:dyDescent="0.35">
      <c r="A736">
        <v>81301</v>
      </c>
      <c r="C736" s="2"/>
      <c r="J736" s="100">
        <v>28068.519999999997</v>
      </c>
      <c r="K736" s="2"/>
      <c r="L736" s="3"/>
      <c r="M736" s="108"/>
      <c r="N736" s="108"/>
      <c r="O736" s="2">
        <v>371.49</v>
      </c>
      <c r="P736" s="3"/>
    </row>
    <row r="737" spans="1:16" x14ac:dyDescent="0.35">
      <c r="A737">
        <v>81409</v>
      </c>
      <c r="C737" s="2"/>
      <c r="J737" s="100">
        <v>22513.679999999997</v>
      </c>
      <c r="K737" s="2"/>
      <c r="L737" s="3"/>
      <c r="M737" s="108"/>
      <c r="N737" s="108"/>
      <c r="O737" s="2">
        <v>9.25</v>
      </c>
      <c r="P737" s="3"/>
    </row>
    <row r="738" spans="1:16" x14ac:dyDescent="0.35">
      <c r="A738">
        <v>81501</v>
      </c>
      <c r="C738" s="2"/>
      <c r="J738" s="100">
        <v>244.89000000000001</v>
      </c>
      <c r="K738" s="2"/>
      <c r="L738" s="3"/>
      <c r="M738" s="108"/>
      <c r="N738" s="108"/>
      <c r="O738" s="2">
        <v>853.91</v>
      </c>
      <c r="P738" s="3"/>
    </row>
    <row r="739" spans="1:16" x14ac:dyDescent="0.35">
      <c r="A739">
        <v>81601</v>
      </c>
      <c r="C739" s="2"/>
      <c r="J739" s="100">
        <v>15729.470000000001</v>
      </c>
      <c r="K739" s="2"/>
      <c r="L739" s="3"/>
      <c r="M739" s="108"/>
      <c r="N739" s="108"/>
      <c r="O739" s="2">
        <v>16.91</v>
      </c>
      <c r="P739" s="3"/>
    </row>
    <row r="740" spans="1:16" x14ac:dyDescent="0.35">
      <c r="A740">
        <v>81701</v>
      </c>
      <c r="C740" s="2"/>
      <c r="J740" s="100">
        <v>1586.6200000000001</v>
      </c>
      <c r="K740" s="2"/>
      <c r="L740" s="3"/>
      <c r="M740" s="108"/>
      <c r="N740" s="108"/>
      <c r="O740" s="2">
        <v>0</v>
      </c>
      <c r="P740" s="3"/>
    </row>
    <row r="741" spans="1:16" x14ac:dyDescent="0.35">
      <c r="A741">
        <v>81802</v>
      </c>
      <c r="C741" s="2"/>
      <c r="J741" s="100">
        <v>192402.34999999998</v>
      </c>
      <c r="K741" s="2"/>
      <c r="L741" s="3"/>
      <c r="M741" s="108"/>
      <c r="N741" s="108"/>
      <c r="O741" s="2">
        <v>4533.24</v>
      </c>
      <c r="P741" s="3"/>
    </row>
    <row r="742" spans="1:16" x14ac:dyDescent="0.35">
      <c r="A742">
        <v>81805</v>
      </c>
      <c r="C742" s="2"/>
      <c r="J742" s="100">
        <v>8244.52</v>
      </c>
      <c r="K742" s="2"/>
      <c r="L742" s="3"/>
      <c r="M742" s="108"/>
      <c r="N742" s="108"/>
      <c r="O742" s="2">
        <v>0</v>
      </c>
      <c r="P742" s="3"/>
    </row>
    <row r="743" spans="1:16" x14ac:dyDescent="0.35">
      <c r="A743">
        <v>81806</v>
      </c>
      <c r="C743" s="2"/>
      <c r="J743" s="100">
        <v>3557.9000000000005</v>
      </c>
      <c r="K743" s="2"/>
      <c r="L743" s="3"/>
      <c r="M743" s="108"/>
      <c r="N743" s="108"/>
      <c r="O743" s="2">
        <v>0</v>
      </c>
      <c r="P743" s="3"/>
    </row>
    <row r="744" spans="1:16" x14ac:dyDescent="0.35">
      <c r="A744">
        <v>81901</v>
      </c>
      <c r="C744" s="2"/>
      <c r="J744" s="100">
        <v>6708.6900000000005</v>
      </c>
      <c r="K744" s="2"/>
      <c r="L744" s="3"/>
      <c r="M744" s="108"/>
      <c r="N744" s="108"/>
      <c r="O744" s="2">
        <v>0</v>
      </c>
      <c r="P744" s="3"/>
    </row>
    <row r="745" spans="1:16" x14ac:dyDescent="0.35">
      <c r="A745">
        <v>81902</v>
      </c>
      <c r="C745" s="2"/>
      <c r="J745" s="100">
        <v>0</v>
      </c>
      <c r="K745" s="2"/>
      <c r="L745" s="3"/>
      <c r="M745" s="108"/>
      <c r="N745" s="108"/>
      <c r="O745" s="2">
        <v>0</v>
      </c>
      <c r="P745" s="3"/>
    </row>
    <row r="746" spans="1:16" x14ac:dyDescent="0.35">
      <c r="A746">
        <v>82001</v>
      </c>
      <c r="C746" s="2"/>
      <c r="J746" s="100">
        <v>5802.95</v>
      </c>
      <c r="K746" s="2"/>
      <c r="L746" s="3"/>
      <c r="M746" s="108"/>
      <c r="N746" s="108"/>
      <c r="O746" s="2">
        <v>24.16</v>
      </c>
      <c r="P746" s="3"/>
    </row>
    <row r="747" spans="1:16" x14ac:dyDescent="0.35">
      <c r="A747">
        <v>82101</v>
      </c>
      <c r="C747" s="2"/>
      <c r="J747" s="100">
        <v>20678.71</v>
      </c>
      <c r="K747" s="2"/>
      <c r="L747" s="3"/>
      <c r="M747" s="108"/>
      <c r="N747" s="108"/>
      <c r="O747" s="2">
        <v>948.53</v>
      </c>
      <c r="P747" s="3"/>
    </row>
    <row r="748" spans="1:16" x14ac:dyDescent="0.35">
      <c r="A748">
        <v>82106</v>
      </c>
      <c r="C748" s="2"/>
      <c r="J748" s="100">
        <v>67.97</v>
      </c>
      <c r="K748" s="2"/>
      <c r="L748" s="3"/>
      <c r="M748" s="108"/>
      <c r="N748" s="108"/>
      <c r="O748" s="2">
        <v>0</v>
      </c>
      <c r="P748" s="3"/>
    </row>
    <row r="749" spans="1:16" x14ac:dyDescent="0.35">
      <c r="A749">
        <v>82107</v>
      </c>
      <c r="C749" s="2"/>
      <c r="J749" s="100">
        <v>497.02000000000004</v>
      </c>
      <c r="K749" s="2"/>
      <c r="L749" s="3"/>
      <c r="M749" s="108"/>
      <c r="N749" s="108"/>
      <c r="O749" s="2">
        <v>0</v>
      </c>
      <c r="P749" s="3"/>
    </row>
    <row r="750" spans="1:16" x14ac:dyDescent="0.35">
      <c r="A750">
        <v>82108</v>
      </c>
      <c r="C750" s="2"/>
      <c r="J750" s="100">
        <v>0</v>
      </c>
      <c r="K750" s="2"/>
      <c r="L750" s="3"/>
      <c r="M750" s="108"/>
      <c r="N750" s="108"/>
      <c r="O750" s="2">
        <v>0</v>
      </c>
      <c r="P750" s="3"/>
    </row>
    <row r="751" spans="1:16" x14ac:dyDescent="0.35">
      <c r="A751">
        <v>82109</v>
      </c>
      <c r="C751" s="2"/>
      <c r="J751" s="100">
        <v>168.59</v>
      </c>
      <c r="K751" s="2"/>
      <c r="L751" s="3"/>
      <c r="M751" s="108"/>
      <c r="N751" s="108"/>
      <c r="O751" s="2">
        <v>1.32</v>
      </c>
      <c r="P751" s="3"/>
    </row>
    <row r="752" spans="1:16" x14ac:dyDescent="0.35">
      <c r="A752">
        <v>82201</v>
      </c>
      <c r="C752" s="2"/>
      <c r="J752" s="100">
        <v>26123.64</v>
      </c>
      <c r="K752" s="2"/>
      <c r="L752" s="3"/>
      <c r="M752" s="108"/>
      <c r="N752" s="108"/>
      <c r="O752" s="2">
        <v>990.82</v>
      </c>
      <c r="P752" s="3"/>
    </row>
    <row r="753" spans="1:16" x14ac:dyDescent="0.35">
      <c r="A753">
        <v>82301</v>
      </c>
      <c r="C753" s="2"/>
      <c r="J753" s="100">
        <v>121319.45999999999</v>
      </c>
      <c r="K753" s="2"/>
      <c r="L753" s="3"/>
      <c r="M753" s="108"/>
      <c r="N753" s="108"/>
      <c r="O753" s="2">
        <v>3201.09</v>
      </c>
      <c r="P753" s="3"/>
    </row>
    <row r="754" spans="1:16" x14ac:dyDescent="0.35">
      <c r="A754">
        <v>82306</v>
      </c>
      <c r="C754" s="2"/>
      <c r="J754" s="100">
        <v>0</v>
      </c>
      <c r="K754" s="2"/>
      <c r="L754" s="3"/>
      <c r="M754" s="108"/>
      <c r="N754" s="108"/>
      <c r="O754" s="2">
        <v>0</v>
      </c>
      <c r="P754" s="3"/>
    </row>
    <row r="755" spans="1:16" x14ac:dyDescent="0.35">
      <c r="A755">
        <v>82307</v>
      </c>
      <c r="C755" s="2"/>
      <c r="J755" s="100">
        <v>0</v>
      </c>
      <c r="K755" s="2"/>
      <c r="L755" s="3"/>
      <c r="M755" s="108"/>
      <c r="N755" s="108"/>
      <c r="O755" s="2">
        <v>0</v>
      </c>
      <c r="P755" s="3"/>
    </row>
    <row r="756" spans="1:16" x14ac:dyDescent="0.35">
      <c r="A756">
        <v>82308</v>
      </c>
      <c r="C756" s="2"/>
      <c r="J756" s="100">
        <v>0</v>
      </c>
      <c r="K756" s="2"/>
      <c r="L756" s="3"/>
      <c r="M756" s="108"/>
      <c r="N756" s="108"/>
      <c r="O756" s="2">
        <v>0</v>
      </c>
      <c r="P756" s="3"/>
    </row>
    <row r="757" spans="1:16" x14ac:dyDescent="0.35">
      <c r="A757">
        <v>82309</v>
      </c>
      <c r="C757" s="2"/>
      <c r="J757" s="100">
        <v>0</v>
      </c>
      <c r="K757" s="2"/>
      <c r="L757" s="3"/>
      <c r="M757" s="108"/>
      <c r="N757" s="108"/>
      <c r="O757" s="2">
        <v>0</v>
      </c>
      <c r="P757" s="3"/>
    </row>
    <row r="758" spans="1:16" x14ac:dyDescent="0.35">
      <c r="A758">
        <v>82312</v>
      </c>
      <c r="C758" s="2"/>
      <c r="J758" s="100">
        <v>0</v>
      </c>
      <c r="K758" s="2"/>
      <c r="L758" s="3"/>
      <c r="M758" s="108"/>
      <c r="N758" s="108"/>
      <c r="O758" s="2">
        <v>0</v>
      </c>
      <c r="P758" s="3"/>
    </row>
    <row r="759" spans="1:16" x14ac:dyDescent="0.35">
      <c r="A759">
        <v>82313</v>
      </c>
      <c r="C759" s="2"/>
      <c r="J759" s="100">
        <v>0</v>
      </c>
      <c r="K759" s="2"/>
      <c r="L759" s="3"/>
      <c r="M759" s="108"/>
      <c r="N759" s="108"/>
      <c r="O759" s="2">
        <v>0</v>
      </c>
      <c r="P759" s="3"/>
    </row>
    <row r="760" spans="1:16" x14ac:dyDescent="0.35">
      <c r="A760">
        <v>82315</v>
      </c>
      <c r="C760" s="2"/>
      <c r="J760" s="100">
        <v>0</v>
      </c>
      <c r="K760" s="2"/>
      <c r="L760" s="3"/>
      <c r="M760" s="108"/>
      <c r="N760" s="108"/>
      <c r="O760" s="2">
        <v>0</v>
      </c>
      <c r="P760" s="3"/>
    </row>
    <row r="761" spans="1:16" x14ac:dyDescent="0.35">
      <c r="A761">
        <v>82401</v>
      </c>
      <c r="C761" s="2"/>
      <c r="J761" s="100">
        <v>11281.72</v>
      </c>
      <c r="K761" s="2"/>
      <c r="L761" s="3"/>
      <c r="M761" s="108"/>
      <c r="N761" s="108"/>
      <c r="O761" s="2">
        <v>142.4</v>
      </c>
      <c r="P761" s="3"/>
    </row>
    <row r="762" spans="1:16" x14ac:dyDescent="0.35">
      <c r="A762">
        <v>82402</v>
      </c>
      <c r="C762" s="2"/>
      <c r="J762" s="100">
        <v>34672.480000000003</v>
      </c>
      <c r="K762" s="2"/>
      <c r="L762" s="3"/>
      <c r="M762" s="108"/>
      <c r="N762" s="108"/>
      <c r="O762" s="2">
        <v>145.21</v>
      </c>
      <c r="P762" s="3"/>
    </row>
    <row r="763" spans="1:16" x14ac:dyDescent="0.35">
      <c r="A763">
        <v>82406</v>
      </c>
      <c r="C763" s="2"/>
      <c r="J763" s="100">
        <v>4179.829999999999</v>
      </c>
      <c r="K763" s="2"/>
      <c r="L763" s="3"/>
      <c r="M763" s="108"/>
      <c r="N763" s="108"/>
      <c r="O763" s="2">
        <v>0</v>
      </c>
      <c r="P763" s="3"/>
    </row>
    <row r="764" spans="1:16" x14ac:dyDescent="0.35">
      <c r="A764">
        <v>82503</v>
      </c>
      <c r="C764" s="2"/>
      <c r="J764" s="100">
        <v>3624.53</v>
      </c>
      <c r="K764" s="2"/>
      <c r="L764" s="3"/>
      <c r="M764" s="108"/>
      <c r="N764" s="108"/>
      <c r="O764" s="2">
        <v>238.91</v>
      </c>
      <c r="P764" s="3"/>
    </row>
    <row r="765" spans="1:16" x14ac:dyDescent="0.35">
      <c r="A765">
        <v>82601</v>
      </c>
      <c r="C765" s="2"/>
      <c r="J765" s="100">
        <v>36501.129999999997</v>
      </c>
      <c r="K765" s="2"/>
      <c r="L765" s="3"/>
      <c r="M765" s="108"/>
      <c r="N765" s="108"/>
      <c r="O765" s="2">
        <v>2559.4699999999998</v>
      </c>
      <c r="P765" s="3"/>
    </row>
    <row r="766" spans="1:16" x14ac:dyDescent="0.35">
      <c r="A766">
        <v>82602</v>
      </c>
      <c r="C766" s="2"/>
      <c r="J766" s="100">
        <v>0</v>
      </c>
      <c r="K766" s="2"/>
      <c r="L766" s="3"/>
      <c r="M766" s="108"/>
      <c r="N766" s="108"/>
      <c r="O766" s="2">
        <v>0</v>
      </c>
      <c r="P766" s="3"/>
    </row>
    <row r="767" spans="1:16" x14ac:dyDescent="0.35">
      <c r="A767">
        <v>82603</v>
      </c>
      <c r="C767" s="2"/>
      <c r="J767" s="100">
        <v>0</v>
      </c>
      <c r="K767" s="2"/>
      <c r="L767" s="3"/>
      <c r="M767" s="108"/>
      <c r="N767" s="108"/>
      <c r="O767" s="2">
        <v>0</v>
      </c>
      <c r="P767" s="3"/>
    </row>
    <row r="768" spans="1:16" x14ac:dyDescent="0.35">
      <c r="A768">
        <v>82604</v>
      </c>
      <c r="C768" s="2"/>
      <c r="J768" s="100">
        <v>0</v>
      </c>
      <c r="K768" s="2"/>
      <c r="L768" s="3"/>
      <c r="M768" s="108"/>
      <c r="N768" s="108"/>
      <c r="O768" s="2">
        <v>0</v>
      </c>
      <c r="P768" s="3"/>
    </row>
    <row r="769" spans="1:16" x14ac:dyDescent="0.35">
      <c r="A769">
        <v>82701</v>
      </c>
      <c r="C769" s="2"/>
      <c r="J769" s="100">
        <v>11101.43</v>
      </c>
      <c r="K769" s="2"/>
      <c r="L769" s="3"/>
      <c r="M769" s="108"/>
      <c r="N769" s="108"/>
      <c r="O769" s="2">
        <v>22.51</v>
      </c>
      <c r="P769" s="3"/>
    </row>
    <row r="770" spans="1:16" x14ac:dyDescent="0.35">
      <c r="A770">
        <v>82702</v>
      </c>
      <c r="C770" s="2"/>
      <c r="J770" s="100">
        <v>0</v>
      </c>
      <c r="K770" s="2"/>
      <c r="L770" s="3"/>
      <c r="M770" s="108"/>
      <c r="N770" s="108"/>
      <c r="O770" s="2">
        <v>0</v>
      </c>
      <c r="P770" s="3"/>
    </row>
    <row r="771" spans="1:16" x14ac:dyDescent="0.35">
      <c r="A771">
        <v>82801</v>
      </c>
      <c r="C771" s="2"/>
      <c r="J771" s="100">
        <v>-220.26</v>
      </c>
      <c r="K771" s="2"/>
      <c r="L771" s="3"/>
      <c r="M771" s="108"/>
      <c r="N771" s="108"/>
      <c r="O771" s="2">
        <v>220.26</v>
      </c>
      <c r="P771" s="3"/>
    </row>
    <row r="772" spans="1:16" x14ac:dyDescent="0.35">
      <c r="A772">
        <v>82901</v>
      </c>
      <c r="C772" s="2"/>
      <c r="J772" s="100">
        <v>68910.48</v>
      </c>
      <c r="K772" s="2"/>
      <c r="L772" s="3"/>
      <c r="M772" s="108"/>
      <c r="N772" s="108"/>
      <c r="O772" s="2">
        <v>721.05</v>
      </c>
      <c r="P772" s="3"/>
    </row>
    <row r="773" spans="1:16" x14ac:dyDescent="0.35">
      <c r="A773">
        <v>82906</v>
      </c>
      <c r="C773" s="2"/>
      <c r="J773" s="100">
        <v>0</v>
      </c>
      <c r="K773" s="2"/>
      <c r="L773" s="3"/>
      <c r="M773" s="108"/>
      <c r="N773" s="108"/>
      <c r="O773" s="2">
        <v>0</v>
      </c>
      <c r="P773" s="3"/>
    </row>
    <row r="774" spans="1:16" x14ac:dyDescent="0.35">
      <c r="A774">
        <v>83001</v>
      </c>
      <c r="C774" s="2"/>
      <c r="J774" s="100">
        <v>8024.5399999999991</v>
      </c>
      <c r="K774" s="2"/>
      <c r="L774" s="3"/>
      <c r="M774" s="108"/>
      <c r="N774" s="108"/>
      <c r="O774" s="2">
        <v>216.1</v>
      </c>
      <c r="P774" s="3"/>
    </row>
    <row r="775" spans="1:16" x14ac:dyDescent="0.35">
      <c r="A775">
        <v>83005</v>
      </c>
      <c r="C775" s="2"/>
      <c r="J775" s="100">
        <v>15243.410000000002</v>
      </c>
      <c r="K775" s="2"/>
      <c r="L775" s="3"/>
      <c r="M775" s="108"/>
      <c r="N775" s="108"/>
      <c r="O775" s="2">
        <v>0</v>
      </c>
      <c r="P775" s="3"/>
    </row>
    <row r="776" spans="1:16" x14ac:dyDescent="0.35">
      <c r="A776">
        <v>83101</v>
      </c>
      <c r="C776" s="2"/>
      <c r="J776" s="100">
        <v>0</v>
      </c>
      <c r="K776" s="2"/>
      <c r="L776" s="3"/>
      <c r="M776" s="108"/>
      <c r="N776" s="108"/>
      <c r="O776" s="2">
        <v>0</v>
      </c>
      <c r="P776" s="3"/>
    </row>
    <row r="777" spans="1:16" x14ac:dyDescent="0.35">
      <c r="A777">
        <v>83202</v>
      </c>
      <c r="C777" s="2"/>
      <c r="J777" s="100">
        <v>17005.490000000002</v>
      </c>
      <c r="K777" s="2"/>
      <c r="L777" s="3"/>
      <c r="M777" s="108"/>
      <c r="N777" s="108"/>
      <c r="O777" s="2">
        <v>223.12</v>
      </c>
      <c r="P777" s="3"/>
    </row>
    <row r="778" spans="1:16" x14ac:dyDescent="0.35">
      <c r="A778">
        <v>83203</v>
      </c>
      <c r="C778" s="2"/>
      <c r="J778" s="100">
        <v>578.29000000000008</v>
      </c>
      <c r="K778" s="2"/>
      <c r="L778" s="3"/>
      <c r="M778" s="108"/>
      <c r="N778" s="108"/>
      <c r="O778" s="2">
        <v>0</v>
      </c>
      <c r="P778" s="3"/>
    </row>
    <row r="779" spans="1:16" x14ac:dyDescent="0.35">
      <c r="A779">
        <v>83204</v>
      </c>
      <c r="C779" s="2"/>
      <c r="J779" s="100">
        <v>0</v>
      </c>
      <c r="K779" s="2"/>
      <c r="L779" s="3"/>
      <c r="M779" s="108"/>
      <c r="N779" s="108"/>
      <c r="O779" s="2">
        <v>0</v>
      </c>
      <c r="P779" s="3"/>
    </row>
    <row r="780" spans="1:16" x14ac:dyDescent="0.35">
      <c r="A780">
        <v>83205</v>
      </c>
      <c r="C780" s="2"/>
      <c r="J780" s="100">
        <v>24107.770000000004</v>
      </c>
      <c r="K780" s="2"/>
      <c r="L780" s="3"/>
      <c r="M780" s="108"/>
      <c r="N780" s="108"/>
      <c r="O780" s="2">
        <v>928.68</v>
      </c>
      <c r="P780" s="3"/>
    </row>
    <row r="781" spans="1:16" x14ac:dyDescent="0.35">
      <c r="A781">
        <v>83206</v>
      </c>
      <c r="C781" s="2"/>
      <c r="J781" s="100">
        <v>54841.88</v>
      </c>
      <c r="K781" s="2"/>
      <c r="L781" s="3"/>
      <c r="M781" s="108"/>
      <c r="N781" s="108"/>
      <c r="O781" s="2">
        <v>3090.7</v>
      </c>
      <c r="P781" s="3"/>
    </row>
    <row r="782" spans="1:16" x14ac:dyDescent="0.35">
      <c r="A782">
        <v>83207</v>
      </c>
      <c r="C782" s="2"/>
      <c r="J782" s="100">
        <v>0</v>
      </c>
      <c r="K782" s="2"/>
      <c r="L782" s="3"/>
      <c r="M782" s="108"/>
      <c r="N782" s="108"/>
      <c r="O782" s="2">
        <v>0</v>
      </c>
      <c r="P782" s="3"/>
    </row>
    <row r="783" spans="1:16" x14ac:dyDescent="0.35">
      <c r="A783">
        <v>83208</v>
      </c>
      <c r="C783" s="2"/>
      <c r="J783" s="100">
        <v>15364.439999999999</v>
      </c>
      <c r="K783" s="2"/>
      <c r="L783" s="3"/>
      <c r="M783" s="108"/>
      <c r="N783" s="108"/>
      <c r="O783" s="2">
        <v>0</v>
      </c>
      <c r="P783" s="3"/>
    </row>
    <row r="784" spans="1:16" x14ac:dyDescent="0.35">
      <c r="A784">
        <v>83301</v>
      </c>
      <c r="C784" s="2"/>
      <c r="J784" s="100">
        <v>0</v>
      </c>
      <c r="K784" s="2"/>
      <c r="L784" s="3"/>
      <c r="M784" s="108"/>
      <c r="N784" s="108"/>
      <c r="O784" s="2">
        <v>0</v>
      </c>
      <c r="P784" s="3"/>
    </row>
    <row r="785" spans="1:16" x14ac:dyDescent="0.35">
      <c r="A785">
        <v>83402</v>
      </c>
      <c r="C785" s="2"/>
      <c r="J785" s="100">
        <v>21201.379999999997</v>
      </c>
      <c r="K785" s="2"/>
      <c r="L785" s="3"/>
      <c r="M785" s="108"/>
      <c r="N785" s="108"/>
      <c r="O785" s="2">
        <v>77.75</v>
      </c>
      <c r="P785" s="3"/>
    </row>
    <row r="786" spans="1:16" x14ac:dyDescent="0.35">
      <c r="A786">
        <v>83501</v>
      </c>
      <c r="C786" s="2"/>
      <c r="J786" s="100">
        <v>28304.880000000005</v>
      </c>
      <c r="K786" s="2"/>
      <c r="L786" s="3"/>
      <c r="M786" s="108"/>
      <c r="N786" s="108"/>
      <c r="O786" s="2">
        <v>650.95000000000005</v>
      </c>
      <c r="P786" s="3"/>
    </row>
    <row r="787" spans="1:16" x14ac:dyDescent="0.35">
      <c r="A787">
        <v>83601</v>
      </c>
      <c r="C787" s="2"/>
      <c r="J787" s="100">
        <v>11918.98</v>
      </c>
      <c r="K787" s="2"/>
      <c r="L787" s="3"/>
      <c r="M787" s="108"/>
      <c r="N787" s="108"/>
      <c r="O787" s="2">
        <v>671.91</v>
      </c>
      <c r="P787" s="3"/>
    </row>
    <row r="788" spans="1:16" x14ac:dyDescent="0.35">
      <c r="A788">
        <v>83701</v>
      </c>
      <c r="C788" s="2"/>
      <c r="J788" s="100">
        <v>1.1200000000000001</v>
      </c>
      <c r="K788" s="2"/>
      <c r="L788" s="3"/>
      <c r="M788" s="108"/>
      <c r="N788" s="108"/>
      <c r="O788" s="2">
        <v>164.7</v>
      </c>
      <c r="P788" s="3"/>
    </row>
    <row r="789" spans="1:16" x14ac:dyDescent="0.35">
      <c r="A789">
        <v>83802</v>
      </c>
      <c r="C789" s="2"/>
      <c r="J789" s="100">
        <v>0</v>
      </c>
      <c r="K789" s="2"/>
      <c r="L789" s="3"/>
      <c r="M789" s="108"/>
      <c r="N789" s="108"/>
      <c r="O789" s="2">
        <v>0</v>
      </c>
      <c r="P789" s="3"/>
    </row>
    <row r="790" spans="1:16" x14ac:dyDescent="0.35">
      <c r="A790">
        <v>83810</v>
      </c>
      <c r="C790" s="2"/>
      <c r="J790" s="100">
        <v>0</v>
      </c>
      <c r="K790" s="2"/>
      <c r="L790" s="3"/>
      <c r="M790" s="108"/>
      <c r="N790" s="108"/>
      <c r="O790" s="2">
        <v>0</v>
      </c>
      <c r="P790" s="3"/>
    </row>
    <row r="791" spans="1:16" x14ac:dyDescent="0.35">
      <c r="A791">
        <v>83811</v>
      </c>
      <c r="C791" s="2"/>
      <c r="J791" s="100">
        <v>0</v>
      </c>
      <c r="K791" s="2"/>
      <c r="L791" s="3"/>
      <c r="M791" s="108"/>
      <c r="N791" s="108"/>
      <c r="O791" s="2">
        <v>0</v>
      </c>
      <c r="P791" s="3"/>
    </row>
    <row r="792" spans="1:16" x14ac:dyDescent="0.35">
      <c r="A792">
        <v>83812</v>
      </c>
      <c r="C792" s="2"/>
      <c r="J792" s="100">
        <v>38016.420000000006</v>
      </c>
      <c r="K792" s="2"/>
      <c r="L792" s="3"/>
      <c r="M792" s="108"/>
      <c r="N792" s="108"/>
      <c r="O792" s="2">
        <v>711.16</v>
      </c>
      <c r="P792" s="3"/>
    </row>
    <row r="793" spans="1:16" x14ac:dyDescent="0.35">
      <c r="A793">
        <v>83901</v>
      </c>
      <c r="C793" s="2"/>
      <c r="J793" s="100">
        <v>5943.5200000000013</v>
      </c>
      <c r="K793" s="2"/>
      <c r="L793" s="3"/>
      <c r="M793" s="108"/>
      <c r="N793" s="108"/>
      <c r="O793" s="2">
        <v>209.61</v>
      </c>
      <c r="P793" s="3"/>
    </row>
    <row r="794" spans="1:16" x14ac:dyDescent="0.35">
      <c r="A794">
        <v>84002</v>
      </c>
      <c r="C794" s="2"/>
      <c r="J794" s="100">
        <v>96092.810000000012</v>
      </c>
      <c r="K794" s="2"/>
      <c r="L794" s="3"/>
      <c r="M794" s="108"/>
      <c r="N794" s="108"/>
      <c r="O794" s="2">
        <v>3169.73</v>
      </c>
      <c r="P794" s="3"/>
    </row>
    <row r="795" spans="1:16" x14ac:dyDescent="0.35">
      <c r="A795">
        <v>84003</v>
      </c>
      <c r="C795" s="2"/>
      <c r="J795" s="100">
        <v>67778.8</v>
      </c>
      <c r="K795" s="2"/>
      <c r="L795" s="3"/>
      <c r="M795" s="108"/>
      <c r="N795" s="108"/>
      <c r="O795" s="2">
        <v>4792.04</v>
      </c>
      <c r="P795" s="3"/>
    </row>
    <row r="796" spans="1:16" x14ac:dyDescent="0.35">
      <c r="A796">
        <v>84004</v>
      </c>
      <c r="C796" s="2"/>
      <c r="J796" s="100">
        <v>0</v>
      </c>
      <c r="K796" s="2"/>
      <c r="L796" s="3"/>
      <c r="M796" s="108"/>
      <c r="N796" s="108"/>
      <c r="O796" s="2">
        <v>0</v>
      </c>
      <c r="P796" s="3"/>
    </row>
    <row r="797" spans="1:16" x14ac:dyDescent="0.35">
      <c r="A797">
        <v>84005</v>
      </c>
      <c r="C797" s="2"/>
      <c r="J797" s="100">
        <v>0</v>
      </c>
      <c r="K797" s="2"/>
      <c r="L797" s="3"/>
      <c r="M797" s="108"/>
      <c r="N797" s="108"/>
      <c r="O797" s="2">
        <v>0</v>
      </c>
      <c r="P797" s="3"/>
    </row>
    <row r="798" spans="1:16" x14ac:dyDescent="0.35">
      <c r="A798">
        <v>84006</v>
      </c>
      <c r="C798" s="2"/>
      <c r="J798" s="100">
        <v>0</v>
      </c>
      <c r="K798" s="2"/>
      <c r="L798" s="3"/>
      <c r="M798" s="108"/>
      <c r="N798" s="108"/>
      <c r="O798" s="2">
        <v>0</v>
      </c>
      <c r="P798" s="3"/>
    </row>
    <row r="799" spans="1:16" x14ac:dyDescent="0.35">
      <c r="A799">
        <v>84008</v>
      </c>
      <c r="C799" s="2"/>
      <c r="J799" s="100">
        <v>0</v>
      </c>
      <c r="K799" s="2"/>
      <c r="L799" s="3"/>
      <c r="M799" s="108"/>
      <c r="N799" s="108"/>
      <c r="O799" s="2">
        <v>0</v>
      </c>
      <c r="P799" s="3"/>
    </row>
    <row r="800" spans="1:16" x14ac:dyDescent="0.35">
      <c r="A800">
        <v>84009</v>
      </c>
      <c r="C800" s="2"/>
      <c r="J800" s="100">
        <v>11357.01</v>
      </c>
      <c r="K800" s="2"/>
      <c r="L800" s="3"/>
      <c r="M800" s="108"/>
      <c r="N800" s="108"/>
      <c r="O800" s="2">
        <v>0</v>
      </c>
      <c r="P800" s="3"/>
    </row>
    <row r="801" spans="1:16" x14ac:dyDescent="0.35">
      <c r="A801">
        <v>84010</v>
      </c>
      <c r="C801" s="2"/>
      <c r="J801" s="100">
        <v>0</v>
      </c>
      <c r="K801" s="2"/>
      <c r="L801" s="3"/>
      <c r="M801" s="108"/>
      <c r="N801" s="108"/>
      <c r="O801" s="2">
        <v>0</v>
      </c>
      <c r="P801" s="3"/>
    </row>
    <row r="802" spans="1:16" x14ac:dyDescent="0.35">
      <c r="A802">
        <v>84011</v>
      </c>
      <c r="C802" s="2"/>
      <c r="J802" s="100">
        <v>0</v>
      </c>
      <c r="K802" s="2"/>
      <c r="L802" s="3"/>
      <c r="M802" s="108"/>
      <c r="N802" s="108"/>
      <c r="O802" s="2">
        <v>0</v>
      </c>
      <c r="P802" s="3"/>
    </row>
    <row r="803" spans="1:16" x14ac:dyDescent="0.35">
      <c r="A803">
        <v>84101</v>
      </c>
      <c r="C803" s="2"/>
      <c r="J803" s="100">
        <v>2330.9999999999995</v>
      </c>
      <c r="K803" s="2"/>
      <c r="L803" s="3"/>
      <c r="M803" s="108"/>
      <c r="N803" s="108"/>
      <c r="O803" s="2">
        <v>0</v>
      </c>
      <c r="P803" s="3"/>
    </row>
    <row r="804" spans="1:16" x14ac:dyDescent="0.35">
      <c r="A804">
        <v>84203</v>
      </c>
      <c r="C804" s="2"/>
      <c r="J804" s="100">
        <v>3623.7799999999988</v>
      </c>
      <c r="K804" s="2"/>
      <c r="L804" s="3"/>
      <c r="M804" s="108"/>
      <c r="N804" s="108"/>
      <c r="O804" s="2">
        <v>1206.1400000000001</v>
      </c>
      <c r="P804" s="3"/>
    </row>
    <row r="805" spans="1:16" x14ac:dyDescent="0.35">
      <c r="A805">
        <v>84207</v>
      </c>
      <c r="C805" s="2"/>
      <c r="J805" s="100">
        <v>55529.41</v>
      </c>
      <c r="K805" s="2"/>
      <c r="L805" s="3"/>
      <c r="M805" s="108"/>
      <c r="N805" s="108"/>
      <c r="O805" s="2">
        <v>660.95</v>
      </c>
      <c r="P805" s="3"/>
    </row>
    <row r="806" spans="1:16" x14ac:dyDescent="0.35">
      <c r="A806">
        <v>84208</v>
      </c>
      <c r="C806" s="2"/>
      <c r="J806" s="100">
        <v>16468.77</v>
      </c>
      <c r="K806" s="2"/>
      <c r="L806" s="3"/>
      <c r="M806" s="108"/>
      <c r="N806" s="108"/>
      <c r="O806" s="2">
        <v>152.56</v>
      </c>
      <c r="P806" s="3"/>
    </row>
    <row r="807" spans="1:16" x14ac:dyDescent="0.35">
      <c r="A807">
        <v>84209</v>
      </c>
      <c r="C807" s="2"/>
      <c r="J807" s="100">
        <v>51730.179999999993</v>
      </c>
      <c r="K807" s="2"/>
      <c r="L807" s="3"/>
      <c r="M807" s="108"/>
      <c r="N807" s="108"/>
      <c r="O807" s="2">
        <v>1837.81</v>
      </c>
      <c r="P807" s="3"/>
    </row>
    <row r="808" spans="1:16" x14ac:dyDescent="0.35">
      <c r="A808">
        <v>84210</v>
      </c>
      <c r="C808" s="2"/>
      <c r="J808" s="100">
        <v>38800.679999999993</v>
      </c>
      <c r="K808" s="2"/>
      <c r="L808" s="3"/>
      <c r="M808" s="108"/>
      <c r="N808" s="108"/>
      <c r="O808" s="2">
        <v>699.58</v>
      </c>
      <c r="P808" s="3"/>
    </row>
    <row r="809" spans="1:16" x14ac:dyDescent="0.35">
      <c r="A809">
        <v>84211</v>
      </c>
      <c r="C809" s="2"/>
      <c r="J809" s="100">
        <v>0</v>
      </c>
      <c r="K809" s="2"/>
      <c r="L809" s="3"/>
      <c r="M809" s="108"/>
      <c r="N809" s="108"/>
      <c r="O809" s="2">
        <v>29.54</v>
      </c>
      <c r="P809" s="3"/>
    </row>
    <row r="810" spans="1:16" x14ac:dyDescent="0.35">
      <c r="A810">
        <v>84212</v>
      </c>
      <c r="C810" s="2"/>
      <c r="J810" s="100">
        <v>3316.57</v>
      </c>
      <c r="K810" s="2"/>
      <c r="L810" s="3"/>
      <c r="M810" s="108"/>
      <c r="N810" s="108"/>
      <c r="O810" s="2">
        <v>94.6</v>
      </c>
      <c r="P810" s="3"/>
    </row>
    <row r="811" spans="1:16" x14ac:dyDescent="0.35">
      <c r="A811">
        <v>84214</v>
      </c>
      <c r="C811" s="2"/>
      <c r="J811" s="100">
        <v>0</v>
      </c>
      <c r="K811" s="2"/>
      <c r="L811" s="3"/>
      <c r="M811" s="108"/>
      <c r="N811" s="108"/>
      <c r="O811" s="2">
        <v>0</v>
      </c>
      <c r="P811" s="3"/>
    </row>
    <row r="812" spans="1:16" x14ac:dyDescent="0.35">
      <c r="A812">
        <v>84215</v>
      </c>
      <c r="C812" s="2"/>
      <c r="J812" s="100">
        <v>0</v>
      </c>
      <c r="K812" s="2"/>
      <c r="L812" s="3"/>
      <c r="M812" s="108"/>
      <c r="N812" s="108"/>
      <c r="O812" s="2">
        <v>0</v>
      </c>
      <c r="P812" s="3"/>
    </row>
    <row r="813" spans="1:16" x14ac:dyDescent="0.35">
      <c r="A813">
        <v>84301</v>
      </c>
      <c r="C813" s="2"/>
      <c r="J813" s="100">
        <v>30127.47</v>
      </c>
      <c r="K813" s="2"/>
      <c r="L813" s="3"/>
      <c r="M813" s="108"/>
      <c r="N813" s="108"/>
      <c r="O813" s="2">
        <v>1359.71</v>
      </c>
      <c r="P813" s="3"/>
    </row>
    <row r="814" spans="1:16" x14ac:dyDescent="0.35">
      <c r="A814">
        <v>84401</v>
      </c>
      <c r="C814" s="2"/>
      <c r="J814" s="100">
        <v>4828.4800000000005</v>
      </c>
      <c r="K814" s="2"/>
      <c r="L814" s="3"/>
      <c r="M814" s="108"/>
      <c r="N814" s="108"/>
      <c r="O814" s="2">
        <v>1071.8900000000001</v>
      </c>
      <c r="P814" s="3"/>
    </row>
    <row r="815" spans="1:16" x14ac:dyDescent="0.35">
      <c r="A815">
        <v>84501</v>
      </c>
      <c r="C815" s="2"/>
      <c r="J815" s="100">
        <v>0</v>
      </c>
      <c r="K815" s="2"/>
      <c r="L815" s="3"/>
      <c r="M815" s="108"/>
      <c r="N815" s="108"/>
      <c r="O815" s="2">
        <v>0</v>
      </c>
      <c r="P815" s="3"/>
    </row>
    <row r="816" spans="1:16" x14ac:dyDescent="0.35">
      <c r="A816">
        <v>84506</v>
      </c>
      <c r="C816" s="2"/>
      <c r="J816" s="100">
        <v>0</v>
      </c>
      <c r="K816" s="2"/>
      <c r="L816" s="3"/>
      <c r="M816" s="108"/>
      <c r="N816" s="108"/>
      <c r="O816" s="2">
        <v>0</v>
      </c>
      <c r="P816" s="3"/>
    </row>
    <row r="817" spans="1:16" x14ac:dyDescent="0.35">
      <c r="A817">
        <v>84601</v>
      </c>
      <c r="C817" s="2"/>
      <c r="J817" s="100">
        <v>0</v>
      </c>
      <c r="K817" s="2"/>
      <c r="L817" s="3"/>
      <c r="M817" s="108"/>
      <c r="N817" s="108"/>
      <c r="O817" s="2">
        <v>0</v>
      </c>
      <c r="P817" s="3"/>
    </row>
    <row r="818" spans="1:16" x14ac:dyDescent="0.35">
      <c r="A818">
        <v>84603</v>
      </c>
      <c r="C818" s="2"/>
      <c r="J818" s="100">
        <v>25463.96</v>
      </c>
      <c r="K818" s="2"/>
      <c r="L818" s="3"/>
      <c r="M818" s="108"/>
      <c r="N818" s="108"/>
      <c r="O818" s="2">
        <v>676.03</v>
      </c>
      <c r="P818" s="3"/>
    </row>
    <row r="819" spans="1:16" x14ac:dyDescent="0.35">
      <c r="A819">
        <v>84604</v>
      </c>
      <c r="C819" s="2"/>
      <c r="J819" s="100">
        <v>4559.2900000000009</v>
      </c>
      <c r="K819" s="2"/>
      <c r="L819" s="3"/>
      <c r="M819" s="108"/>
      <c r="N819" s="108"/>
      <c r="O819" s="2">
        <v>336.5</v>
      </c>
      <c r="P819" s="3"/>
    </row>
    <row r="820" spans="1:16" x14ac:dyDescent="0.35">
      <c r="A820">
        <v>84605</v>
      </c>
      <c r="C820" s="2"/>
      <c r="J820" s="100">
        <v>0</v>
      </c>
      <c r="K820" s="2"/>
      <c r="L820" s="3"/>
      <c r="M820" s="108"/>
      <c r="N820" s="108"/>
      <c r="O820" s="2">
        <v>0</v>
      </c>
      <c r="P820" s="3"/>
    </row>
    <row r="821" spans="1:16" x14ac:dyDescent="0.35">
      <c r="A821">
        <v>84606</v>
      </c>
      <c r="C821" s="2"/>
      <c r="J821" s="100">
        <v>0</v>
      </c>
      <c r="K821" s="2"/>
      <c r="L821" s="3"/>
      <c r="M821" s="108"/>
      <c r="N821" s="108"/>
      <c r="O821" s="2">
        <v>0</v>
      </c>
      <c r="P821" s="3"/>
    </row>
    <row r="822" spans="1:16" x14ac:dyDescent="0.35">
      <c r="A822">
        <v>90203</v>
      </c>
      <c r="C822" s="2"/>
      <c r="J822" s="100">
        <v>1326035.74</v>
      </c>
      <c r="K822" s="2"/>
      <c r="L822" s="3"/>
      <c r="M822" s="108"/>
      <c r="N822" s="108"/>
      <c r="O822" s="2">
        <v>48223.16</v>
      </c>
      <c r="P822" s="3"/>
    </row>
    <row r="823" spans="1:16" x14ac:dyDescent="0.35">
      <c r="A823">
        <v>90208</v>
      </c>
      <c r="C823" s="2"/>
      <c r="J823" s="100">
        <v>32613.32</v>
      </c>
      <c r="K823" s="2"/>
      <c r="L823" s="3"/>
      <c r="M823" s="108"/>
      <c r="N823" s="108"/>
      <c r="O823" s="2">
        <v>745</v>
      </c>
      <c r="P823" s="3"/>
    </row>
    <row r="824" spans="1:16" x14ac:dyDescent="0.35">
      <c r="A824">
        <v>90211</v>
      </c>
      <c r="C824" s="2"/>
      <c r="J824" s="100">
        <v>20959.75</v>
      </c>
      <c r="K824" s="2"/>
      <c r="L824" s="3"/>
      <c r="M824" s="108"/>
      <c r="N824" s="108"/>
      <c r="O824" s="2">
        <v>0</v>
      </c>
      <c r="P824" s="3"/>
    </row>
    <row r="825" spans="1:16" x14ac:dyDescent="0.35">
      <c r="A825">
        <v>90403</v>
      </c>
      <c r="C825" s="2"/>
      <c r="J825" s="100">
        <v>2357856.92</v>
      </c>
      <c r="K825" s="2"/>
      <c r="L825" s="3"/>
      <c r="M825" s="108"/>
      <c r="N825" s="108"/>
      <c r="O825" s="2">
        <v>67402.75</v>
      </c>
      <c r="P825" s="3"/>
    </row>
    <row r="826" spans="1:16" x14ac:dyDescent="0.35">
      <c r="A826">
        <v>90407</v>
      </c>
      <c r="C826" s="2"/>
      <c r="J826" s="100">
        <v>70569.609999999986</v>
      </c>
      <c r="K826" s="2"/>
      <c r="L826" s="3"/>
      <c r="M826" s="108"/>
      <c r="N826" s="108"/>
      <c r="O826" s="2">
        <v>0</v>
      </c>
      <c r="P826" s="3"/>
    </row>
    <row r="827" spans="1:16" x14ac:dyDescent="0.35">
      <c r="A827">
        <v>90704</v>
      </c>
      <c r="C827" s="2"/>
      <c r="J827" s="100">
        <v>821869.66000000015</v>
      </c>
      <c r="K827" s="2"/>
      <c r="L827" s="3"/>
      <c r="M827" s="108"/>
      <c r="N827" s="108"/>
      <c r="O827" s="2">
        <v>0</v>
      </c>
      <c r="P827" s="3"/>
    </row>
    <row r="828" spans="1:16" x14ac:dyDescent="0.35">
      <c r="A828">
        <v>90705</v>
      </c>
      <c r="C828" s="2"/>
      <c r="J828" s="100">
        <v>960307.64999999979</v>
      </c>
      <c r="K828" s="2"/>
      <c r="L828" s="3"/>
      <c r="M828" s="108"/>
      <c r="N828" s="108"/>
      <c r="O828" s="2">
        <v>0</v>
      </c>
      <c r="P828" s="3"/>
    </row>
    <row r="829" spans="1:16" x14ac:dyDescent="0.35">
      <c r="A829">
        <v>90707</v>
      </c>
      <c r="C829" s="2"/>
      <c r="J829" s="100">
        <v>205170.69999999998</v>
      </c>
      <c r="K829" s="2"/>
      <c r="L829" s="3"/>
      <c r="M829" s="108"/>
      <c r="N829" s="108"/>
      <c r="O829" s="2">
        <v>0</v>
      </c>
      <c r="P829" s="3"/>
    </row>
    <row r="830" spans="1:16" x14ac:dyDescent="0.35">
      <c r="A830">
        <v>90709</v>
      </c>
      <c r="C830" s="2"/>
      <c r="J830" s="100">
        <v>2565309.3499999996</v>
      </c>
      <c r="K830" s="2"/>
      <c r="L830" s="3"/>
      <c r="M830" s="108"/>
      <c r="N830" s="108"/>
      <c r="O830" s="2">
        <v>80998.44</v>
      </c>
      <c r="P830" s="3"/>
    </row>
    <row r="831" spans="1:16" x14ac:dyDescent="0.35">
      <c r="A831">
        <v>90710</v>
      </c>
      <c r="C831" s="2"/>
      <c r="J831" s="100">
        <v>154252.51</v>
      </c>
      <c r="K831" s="2"/>
      <c r="L831" s="3"/>
      <c r="M831" s="108"/>
      <c r="N831" s="108"/>
      <c r="O831" s="2">
        <v>0</v>
      </c>
      <c r="P831" s="3"/>
    </row>
    <row r="832" spans="1:16" x14ac:dyDescent="0.35">
      <c r="A832">
        <v>90711</v>
      </c>
      <c r="C832" s="2"/>
      <c r="J832" s="100">
        <v>924080.01</v>
      </c>
      <c r="K832" s="2"/>
      <c r="L832" s="3"/>
      <c r="M832" s="108"/>
      <c r="N832" s="108"/>
      <c r="O832" s="2">
        <v>29577.95</v>
      </c>
      <c r="P832" s="3"/>
    </row>
    <row r="833" spans="1:16" x14ac:dyDescent="0.35">
      <c r="A833">
        <v>90803</v>
      </c>
      <c r="C833" s="2"/>
      <c r="J833" s="100">
        <v>2475371.27</v>
      </c>
      <c r="K833" s="2"/>
      <c r="L833" s="3"/>
      <c r="M833" s="108"/>
      <c r="N833" s="108"/>
      <c r="O833" s="2">
        <v>32783.620000000003</v>
      </c>
      <c r="P833" s="3"/>
    </row>
    <row r="834" spans="1:16" x14ac:dyDescent="0.35">
      <c r="A834">
        <v>90807</v>
      </c>
      <c r="C834" s="2"/>
      <c r="J834" s="100">
        <v>229530.63</v>
      </c>
      <c r="K834" s="2"/>
      <c r="L834" s="3"/>
      <c r="M834" s="108"/>
      <c r="N834" s="108"/>
      <c r="O834" s="2">
        <v>0</v>
      </c>
      <c r="P834" s="3"/>
    </row>
    <row r="835" spans="1:16" x14ac:dyDescent="0.35">
      <c r="A835">
        <v>90809</v>
      </c>
      <c r="C835" s="2"/>
      <c r="J835" s="100">
        <v>312204.98</v>
      </c>
      <c r="K835" s="2"/>
      <c r="L835" s="3"/>
      <c r="M835" s="108"/>
      <c r="N835" s="108"/>
      <c r="O835" s="2">
        <v>0</v>
      </c>
      <c r="P835" s="3"/>
    </row>
    <row r="836" spans="1:16" x14ac:dyDescent="0.35">
      <c r="A836">
        <v>90810</v>
      </c>
      <c r="C836" s="2"/>
      <c r="J836" s="100">
        <v>0</v>
      </c>
      <c r="K836" s="2"/>
      <c r="L836" s="3"/>
      <c r="M836" s="108"/>
      <c r="N836" s="108"/>
      <c r="O836" s="2">
        <v>982.11</v>
      </c>
      <c r="P836" s="3"/>
    </row>
    <row r="837" spans="1:16" x14ac:dyDescent="0.35">
      <c r="A837">
        <v>90811</v>
      </c>
      <c r="C837" s="2"/>
      <c r="J837" s="100">
        <v>32176.65</v>
      </c>
      <c r="K837" s="2"/>
      <c r="L837" s="3"/>
      <c r="M837" s="108"/>
      <c r="N837" s="108"/>
      <c r="O837" s="2">
        <v>0</v>
      </c>
      <c r="P837" s="3"/>
    </row>
    <row r="838" spans="1:16" x14ac:dyDescent="0.35">
      <c r="A838">
        <v>91007</v>
      </c>
      <c r="C838" s="2"/>
      <c r="J838" s="100">
        <v>2121934.65</v>
      </c>
      <c r="K838" s="2"/>
      <c r="L838" s="3"/>
      <c r="M838" s="108"/>
      <c r="N838" s="108"/>
      <c r="O838" s="2">
        <v>0</v>
      </c>
      <c r="P838" s="3"/>
    </row>
    <row r="839" spans="1:16" x14ac:dyDescent="0.35">
      <c r="A839">
        <v>91009</v>
      </c>
      <c r="C839" s="2"/>
      <c r="J839" s="100">
        <v>457680.14999999997</v>
      </c>
      <c r="K839" s="2"/>
      <c r="L839" s="3"/>
      <c r="M839" s="108"/>
      <c r="N839" s="108"/>
      <c r="O839" s="2">
        <v>9307.2099999999991</v>
      </c>
      <c r="P839" s="3"/>
    </row>
    <row r="840" spans="1:16" x14ac:dyDescent="0.35">
      <c r="A840">
        <v>91203</v>
      </c>
      <c r="C840" s="2"/>
      <c r="J840" s="100">
        <v>51988.800000000003</v>
      </c>
      <c r="K840" s="2"/>
      <c r="L840" s="3"/>
      <c r="M840" s="108"/>
      <c r="N840" s="108"/>
      <c r="O840" s="2">
        <v>1926.62</v>
      </c>
      <c r="P840" s="3"/>
    </row>
    <row r="841" spans="1:16" x14ac:dyDescent="0.35">
      <c r="A841">
        <v>91503</v>
      </c>
      <c r="C841" s="2"/>
      <c r="J841" s="100">
        <v>20410.509999999998</v>
      </c>
      <c r="K841" s="2"/>
      <c r="L841" s="3"/>
      <c r="M841" s="108"/>
      <c r="N841" s="108"/>
      <c r="O841" s="2">
        <v>1627.13</v>
      </c>
      <c r="P841" s="3"/>
    </row>
    <row r="842" spans="1:16" x14ac:dyDescent="0.35">
      <c r="A842">
        <v>91604</v>
      </c>
      <c r="C842" s="2"/>
      <c r="J842" s="100">
        <v>7784.69</v>
      </c>
      <c r="K842" s="2"/>
      <c r="L842" s="3"/>
      <c r="M842" s="108"/>
      <c r="N842" s="108"/>
      <c r="O842" s="2">
        <v>1354.22</v>
      </c>
      <c r="P842" s="3"/>
    </row>
    <row r="843" spans="1:16" x14ac:dyDescent="0.35">
      <c r="A843">
        <v>91605</v>
      </c>
      <c r="C843" s="2"/>
      <c r="J843" s="100">
        <v>9929.08</v>
      </c>
      <c r="K843" s="2"/>
      <c r="L843" s="3"/>
      <c r="M843" s="108"/>
      <c r="N843" s="108"/>
      <c r="O843" s="2">
        <v>621.01</v>
      </c>
      <c r="P843" s="3"/>
    </row>
    <row r="844" spans="1:16" x14ac:dyDescent="0.35">
      <c r="A844">
        <v>91804</v>
      </c>
      <c r="C844" s="2"/>
      <c r="J844" s="100">
        <v>30764.299999999996</v>
      </c>
      <c r="K844" s="2"/>
      <c r="L844" s="3"/>
      <c r="M844" s="108"/>
      <c r="N844" s="108"/>
      <c r="O844" s="2">
        <v>0</v>
      </c>
      <c r="P844" s="3"/>
    </row>
    <row r="845" spans="1:16" x14ac:dyDescent="0.35">
      <c r="A845">
        <v>92109</v>
      </c>
      <c r="C845" s="2"/>
      <c r="J845" s="100">
        <v>39253.760000000002</v>
      </c>
      <c r="K845" s="2"/>
      <c r="L845" s="3"/>
      <c r="M845" s="108"/>
      <c r="N845" s="108"/>
      <c r="O845" s="2">
        <v>0</v>
      </c>
      <c r="P845" s="3"/>
    </row>
    <row r="846" spans="1:16" x14ac:dyDescent="0.35">
      <c r="A846">
        <v>92114</v>
      </c>
      <c r="C846" s="2"/>
      <c r="J846" s="100">
        <v>213497.08</v>
      </c>
      <c r="K846" s="2"/>
      <c r="L846" s="3"/>
      <c r="M846" s="108"/>
      <c r="N846" s="108"/>
      <c r="O846" s="2">
        <v>0</v>
      </c>
      <c r="P846" s="3"/>
    </row>
    <row r="847" spans="1:16" x14ac:dyDescent="0.35">
      <c r="A847">
        <v>92116</v>
      </c>
      <c r="C847" s="2"/>
      <c r="J847" s="100">
        <v>96379.56</v>
      </c>
      <c r="K847" s="2"/>
      <c r="L847" s="3"/>
      <c r="M847" s="108"/>
      <c r="N847" s="108"/>
      <c r="O847" s="2">
        <v>0</v>
      </c>
      <c r="P847" s="3"/>
    </row>
    <row r="848" spans="1:16" x14ac:dyDescent="0.35">
      <c r="A848">
        <v>92117</v>
      </c>
      <c r="C848" s="2"/>
      <c r="J848" s="100">
        <v>197828.36</v>
      </c>
      <c r="K848" s="2"/>
      <c r="L848" s="3"/>
      <c r="M848" s="108"/>
      <c r="N848" s="108"/>
      <c r="O848" s="2">
        <v>0</v>
      </c>
      <c r="P848" s="3"/>
    </row>
    <row r="849" spans="1:16" x14ac:dyDescent="0.35">
      <c r="A849">
        <v>92118</v>
      </c>
      <c r="C849" s="2"/>
      <c r="J849" s="100">
        <v>43861.25</v>
      </c>
      <c r="K849" s="2"/>
      <c r="L849" s="3"/>
      <c r="M849" s="108"/>
      <c r="N849" s="108"/>
      <c r="O849" s="2">
        <v>0</v>
      </c>
      <c r="P849" s="3"/>
    </row>
    <row r="850" spans="1:16" x14ac:dyDescent="0.35">
      <c r="A850">
        <v>92119</v>
      </c>
      <c r="C850" s="2"/>
      <c r="J850" s="100">
        <v>51063.12</v>
      </c>
      <c r="K850" s="2"/>
      <c r="L850" s="3"/>
      <c r="M850" s="108"/>
      <c r="N850" s="108"/>
      <c r="O850" s="2">
        <v>0</v>
      </c>
      <c r="P850" s="3"/>
    </row>
    <row r="851" spans="1:16" x14ac:dyDescent="0.35">
      <c r="A851">
        <v>92121</v>
      </c>
      <c r="C851" s="2"/>
      <c r="J851" s="100">
        <v>60531.68</v>
      </c>
      <c r="K851" s="2"/>
      <c r="L851" s="3"/>
      <c r="M851" s="108"/>
      <c r="N851" s="108"/>
      <c r="O851" s="2">
        <v>0</v>
      </c>
      <c r="P851" s="3"/>
    </row>
    <row r="852" spans="1:16" x14ac:dyDescent="0.35">
      <c r="A852">
        <v>92202</v>
      </c>
      <c r="C852" s="2"/>
      <c r="J852" s="100">
        <v>50237.59</v>
      </c>
      <c r="K852" s="2"/>
      <c r="L852" s="3"/>
      <c r="M852" s="108"/>
      <c r="N852" s="108"/>
      <c r="O852" s="2">
        <v>4058.23</v>
      </c>
      <c r="P852" s="3"/>
    </row>
    <row r="853" spans="1:16" x14ac:dyDescent="0.35">
      <c r="A853">
        <v>92204</v>
      </c>
      <c r="C853" s="2"/>
      <c r="J853" s="100">
        <v>1191919.9200000004</v>
      </c>
      <c r="K853" s="2"/>
      <c r="L853" s="3"/>
      <c r="M853" s="108"/>
      <c r="N853" s="108"/>
      <c r="O853" s="2">
        <v>0</v>
      </c>
      <c r="P853" s="3"/>
    </row>
    <row r="854" spans="1:16" x14ac:dyDescent="0.35">
      <c r="A854">
        <v>92302</v>
      </c>
      <c r="C854" s="2"/>
      <c r="J854" s="100">
        <v>1578863.94</v>
      </c>
      <c r="K854" s="2"/>
      <c r="L854" s="3"/>
      <c r="M854" s="108"/>
      <c r="N854" s="108"/>
      <c r="O854" s="2">
        <v>42111.49</v>
      </c>
      <c r="P854" s="3"/>
    </row>
    <row r="855" spans="1:16" x14ac:dyDescent="0.35">
      <c r="A855">
        <v>92310</v>
      </c>
      <c r="C855" s="2"/>
      <c r="J855" s="100">
        <v>428042.05</v>
      </c>
      <c r="K855" s="2"/>
      <c r="L855" s="3"/>
      <c r="M855" s="108"/>
      <c r="N855" s="108"/>
      <c r="O855" s="2">
        <v>0</v>
      </c>
      <c r="P855" s="3"/>
    </row>
    <row r="856" spans="1:16" x14ac:dyDescent="0.35">
      <c r="A856">
        <v>92313</v>
      </c>
      <c r="C856" s="2"/>
      <c r="J856" s="100">
        <v>254141.01000000004</v>
      </c>
      <c r="K856" s="2"/>
      <c r="L856" s="3"/>
      <c r="M856" s="108"/>
      <c r="N856" s="108"/>
      <c r="O856" s="2">
        <v>0</v>
      </c>
      <c r="P856" s="3"/>
    </row>
    <row r="857" spans="1:16" x14ac:dyDescent="0.35">
      <c r="A857">
        <v>92318</v>
      </c>
      <c r="C857" s="2"/>
      <c r="J857" s="100">
        <v>54491.990000000005</v>
      </c>
      <c r="K857" s="2"/>
      <c r="L857" s="3"/>
      <c r="M857" s="108"/>
      <c r="N857" s="108"/>
      <c r="O857" s="2">
        <v>0</v>
      </c>
      <c r="P857" s="3"/>
    </row>
    <row r="858" spans="1:16" x14ac:dyDescent="0.35">
      <c r="A858">
        <v>92319</v>
      </c>
      <c r="C858" s="2"/>
      <c r="J858" s="100">
        <v>630130.27</v>
      </c>
      <c r="K858" s="2"/>
      <c r="L858" s="3"/>
      <c r="M858" s="108"/>
      <c r="N858" s="108"/>
      <c r="O858" s="2">
        <v>0</v>
      </c>
      <c r="P858" s="3"/>
    </row>
    <row r="859" spans="1:16" x14ac:dyDescent="0.35">
      <c r="A859">
        <v>92331</v>
      </c>
      <c r="C859" s="2"/>
      <c r="J859" s="100">
        <v>82645.16</v>
      </c>
      <c r="K859" s="2"/>
      <c r="L859" s="3"/>
      <c r="M859" s="108"/>
      <c r="N859" s="108"/>
      <c r="O859" s="2">
        <v>0</v>
      </c>
      <c r="P859" s="3"/>
    </row>
    <row r="860" spans="1:16" x14ac:dyDescent="0.35">
      <c r="A860">
        <v>92404</v>
      </c>
      <c r="C860" s="2"/>
      <c r="J860" s="100">
        <v>91615.860000000015</v>
      </c>
      <c r="K860" s="2"/>
      <c r="L860" s="3"/>
      <c r="M860" s="108"/>
      <c r="N860" s="108"/>
      <c r="O860" s="2">
        <v>1819.51</v>
      </c>
      <c r="P860" s="3"/>
    </row>
    <row r="861" spans="1:16" x14ac:dyDescent="0.35">
      <c r="A861">
        <v>92502</v>
      </c>
      <c r="C861" s="2"/>
      <c r="J861" s="100">
        <v>157370.23000000001</v>
      </c>
      <c r="K861" s="2"/>
      <c r="L861" s="3"/>
      <c r="M861" s="108"/>
      <c r="N861" s="108"/>
      <c r="O861" s="2">
        <v>5700.2</v>
      </c>
      <c r="P861" s="3"/>
    </row>
    <row r="862" spans="1:16" x14ac:dyDescent="0.35">
      <c r="A862">
        <v>92507</v>
      </c>
      <c r="C862" s="2"/>
      <c r="J862" s="100">
        <v>7661.01</v>
      </c>
      <c r="O862" s="2">
        <v>0</v>
      </c>
    </row>
    <row r="863" spans="1:16" x14ac:dyDescent="0.35">
      <c r="A863">
        <v>92606</v>
      </c>
      <c r="C863" s="2"/>
      <c r="J863" s="100">
        <v>3029432.38</v>
      </c>
      <c r="O863" s="2">
        <v>78068.66</v>
      </c>
    </row>
    <row r="864" spans="1:16" x14ac:dyDescent="0.35">
      <c r="A864">
        <v>92609</v>
      </c>
      <c r="C864" s="2"/>
      <c r="J864" s="100">
        <v>15021.72</v>
      </c>
      <c r="O864" s="2">
        <v>543.70000000000005</v>
      </c>
    </row>
    <row r="865" spans="1:15" x14ac:dyDescent="0.35">
      <c r="A865">
        <v>92805</v>
      </c>
      <c r="C865" s="2"/>
      <c r="J865" s="100">
        <v>216634.43000000002</v>
      </c>
      <c r="O865" s="2">
        <v>0</v>
      </c>
    </row>
    <row r="866" spans="1:15" x14ac:dyDescent="0.35">
      <c r="A866">
        <v>93005</v>
      </c>
      <c r="C866" s="2"/>
      <c r="J866" s="100">
        <v>627632.68000000005</v>
      </c>
      <c r="O866" s="2">
        <v>16849.12</v>
      </c>
    </row>
    <row r="867" spans="1:15" x14ac:dyDescent="0.35">
      <c r="A867">
        <v>93706</v>
      </c>
      <c r="C867" s="2"/>
      <c r="J867" s="100">
        <v>99653.260000000024</v>
      </c>
      <c r="O867" s="2">
        <v>0</v>
      </c>
    </row>
    <row r="868" spans="1:15" x14ac:dyDescent="0.35">
      <c r="A868">
        <v>93808</v>
      </c>
      <c r="C868" s="2"/>
      <c r="J868" s="100">
        <v>98995.090000000011</v>
      </c>
      <c r="O868" s="2">
        <v>2235.19</v>
      </c>
    </row>
    <row r="869" spans="1:15" x14ac:dyDescent="0.35">
      <c r="A869">
        <v>94216</v>
      </c>
      <c r="C869" s="2"/>
      <c r="J869" s="100">
        <v>697405.59</v>
      </c>
      <c r="O869" s="2">
        <v>0</v>
      </c>
    </row>
    <row r="870" spans="1:15" x14ac:dyDescent="0.35">
      <c r="A870">
        <v>94218</v>
      </c>
      <c r="C870" s="2"/>
      <c r="J870" s="100">
        <v>350733.62</v>
      </c>
      <c r="O870" s="2">
        <v>0</v>
      </c>
    </row>
    <row r="871" spans="1:15" x14ac:dyDescent="0.35">
      <c r="A871">
        <v>94219</v>
      </c>
      <c r="C871" s="2"/>
      <c r="J871" s="100">
        <v>344365.73</v>
      </c>
      <c r="O871" s="2">
        <v>0</v>
      </c>
    </row>
    <row r="872" spans="1:15" x14ac:dyDescent="0.35">
      <c r="A872">
        <v>94220</v>
      </c>
      <c r="C872" s="2"/>
      <c r="J872" s="100">
        <v>282808.95</v>
      </c>
      <c r="O872" s="2">
        <v>0</v>
      </c>
    </row>
    <row r="873" spans="1:15" x14ac:dyDescent="0.35">
      <c r="A873">
        <v>94221</v>
      </c>
      <c r="C873" s="2"/>
      <c r="J873" s="100">
        <v>201332.36999999997</v>
      </c>
      <c r="O873" s="2">
        <v>0</v>
      </c>
    </row>
    <row r="874" spans="1:15" x14ac:dyDescent="0.35">
      <c r="A874">
        <v>94224</v>
      </c>
      <c r="C874" s="2"/>
      <c r="J874" s="100">
        <v>15842.4</v>
      </c>
      <c r="O874" s="2">
        <v>0</v>
      </c>
    </row>
    <row r="875" spans="1:15" x14ac:dyDescent="0.35">
      <c r="A875">
        <v>94225</v>
      </c>
      <c r="C875" s="2"/>
      <c r="J875" s="100">
        <v>223991.61000000002</v>
      </c>
      <c r="O875" s="2">
        <v>0</v>
      </c>
    </row>
    <row r="876" spans="1:15" x14ac:dyDescent="0.35">
      <c r="A876">
        <v>94226</v>
      </c>
      <c r="C876" s="2"/>
      <c r="J876" s="100">
        <v>217829.68</v>
      </c>
      <c r="O876" s="2">
        <v>0</v>
      </c>
    </row>
    <row r="877" spans="1:15" x14ac:dyDescent="0.35">
      <c r="A877">
        <v>94227</v>
      </c>
      <c r="C877" s="2"/>
      <c r="J877" s="100">
        <v>143867.03999999998</v>
      </c>
      <c r="O877" s="2">
        <v>0</v>
      </c>
    </row>
    <row r="878" spans="1:15" x14ac:dyDescent="0.35">
      <c r="A878">
        <v>94228</v>
      </c>
      <c r="C878" s="2"/>
      <c r="J878" s="100">
        <v>91560.090000000011</v>
      </c>
      <c r="O878" s="2">
        <v>0</v>
      </c>
    </row>
    <row r="879" spans="1:15" x14ac:dyDescent="0.35">
      <c r="A879">
        <v>94229</v>
      </c>
      <c r="C879" s="2"/>
      <c r="J879" s="100">
        <v>105657.87</v>
      </c>
      <c r="O879" s="2">
        <v>0</v>
      </c>
    </row>
    <row r="880" spans="1:15" x14ac:dyDescent="0.35">
      <c r="A880">
        <v>94231</v>
      </c>
      <c r="C880" s="2"/>
      <c r="J880" s="100">
        <v>74626.740000000005</v>
      </c>
      <c r="O880" s="2">
        <v>0</v>
      </c>
    </row>
    <row r="881" spans="1:15" x14ac:dyDescent="0.35">
      <c r="A881">
        <v>94232</v>
      </c>
      <c r="C881" s="2"/>
      <c r="J881" s="100">
        <v>106206.15999999999</v>
      </c>
      <c r="O881" s="2">
        <v>0</v>
      </c>
    </row>
    <row r="882" spans="1:15" x14ac:dyDescent="0.35">
      <c r="A882">
        <v>94504</v>
      </c>
      <c r="C882" s="2"/>
      <c r="J882" s="100">
        <v>8795.8100000000013</v>
      </c>
      <c r="O882" s="2">
        <v>744.59</v>
      </c>
    </row>
    <row r="883" spans="1:15" x14ac:dyDescent="0.35">
      <c r="A883">
        <v>94607</v>
      </c>
      <c r="B883" s="106"/>
      <c r="C883" s="106"/>
      <c r="D883" s="106"/>
      <c r="E883" s="106"/>
      <c r="F883" s="106"/>
      <c r="G883" s="106"/>
      <c r="H883" s="106"/>
      <c r="I883" s="106"/>
      <c r="J883" s="100">
        <v>316248.27</v>
      </c>
      <c r="O883" s="2">
        <v>0</v>
      </c>
    </row>
    <row r="884" spans="1:15" x14ac:dyDescent="0.35">
      <c r="A884" s="98">
        <v>94608</v>
      </c>
      <c r="J884" s="100">
        <v>17150.170000000002</v>
      </c>
      <c r="O884">
        <v>0</v>
      </c>
    </row>
    <row r="885" spans="1:15" x14ac:dyDescent="0.35">
      <c r="A885" s="98" t="s">
        <v>57</v>
      </c>
      <c r="J885">
        <v>433579884.82999992</v>
      </c>
      <c r="O885">
        <v>12470281.699999997</v>
      </c>
    </row>
  </sheetData>
  <sortState xmlns:xlrd2="http://schemas.microsoft.com/office/spreadsheetml/2017/richdata2" ref="A3:P479">
    <sortCondition ref="A3:A479"/>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2026-02-10T14:34:06Z</dcterms:modified>
</cp:coreProperties>
</file>